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6" windowHeight="9312" activeTab="0"/>
  </bookViews>
  <sheets>
    <sheet name="BL-ECTS" sheetId="1" r:id="rId1"/>
    <sheet name="BL-ECTS R2009" sheetId="2" r:id="rId2"/>
    <sheet name="BL-ECTS R2008" sheetId="3" r:id="rId3"/>
    <sheet name="wybieralne" sheetId="4" r:id="rId4"/>
  </sheets>
  <definedNames/>
  <calcPr fullCalcOnLoad="1"/>
</workbook>
</file>

<file path=xl/sharedStrings.xml><?xml version="1.0" encoding="utf-8"?>
<sst xmlns="http://schemas.openxmlformats.org/spreadsheetml/2006/main" count="500" uniqueCount="115">
  <si>
    <t>PLAN STUDIÓW</t>
  </si>
  <si>
    <t>INSTYTUT  POLITECHNICZNY</t>
  </si>
  <si>
    <t>L. egz.</t>
  </si>
  <si>
    <t>Rozdział zajęć programowych na semestry</t>
  </si>
  <si>
    <t>L.p.</t>
  </si>
  <si>
    <t>w</t>
  </si>
  <si>
    <t>ć</t>
  </si>
  <si>
    <t>l</t>
  </si>
  <si>
    <t>p/s</t>
  </si>
  <si>
    <t>e</t>
  </si>
  <si>
    <t>E</t>
  </si>
  <si>
    <t>Wychowanie fizyczne</t>
  </si>
  <si>
    <t>Matematyka</t>
  </si>
  <si>
    <t>Fizyka</t>
  </si>
  <si>
    <t>Seminarium dyplomowe</t>
  </si>
  <si>
    <t xml:space="preserve">RAZEM    </t>
  </si>
  <si>
    <t>Godzin tygodniowo</t>
  </si>
  <si>
    <t>Obowiązuje od:</t>
  </si>
  <si>
    <t>Zmiany:</t>
  </si>
  <si>
    <t>Praca dyplomowa</t>
  </si>
  <si>
    <t>Ochrona własności intelektualnej</t>
  </si>
  <si>
    <t>Wprowadzenie do matematyki</t>
  </si>
  <si>
    <t>ECTS</t>
  </si>
  <si>
    <t>Przygotowanie do egzaminu dyplomowego</t>
  </si>
  <si>
    <t>Bezpieczeństwo pracy i ergonomia</t>
  </si>
  <si>
    <t>Język obcy - do wyboru</t>
  </si>
  <si>
    <t>Pracownia dyplomowa</t>
  </si>
  <si>
    <t>Liczba godzin</t>
  </si>
  <si>
    <t>Techniki pracy umysłowej</t>
  </si>
  <si>
    <t>STUDIA  PIERWSZEGO STOPNIA - STACJONARNE</t>
  </si>
  <si>
    <t xml:space="preserve">Zatwierdzony </t>
  </si>
  <si>
    <t xml:space="preserve">  Nazwa przedmiotu</t>
  </si>
  <si>
    <t xml:space="preserve"> A.  PRZEDMIOTY KSZTAŁCENIA OGÓLNEGO</t>
  </si>
  <si>
    <t xml:space="preserve"> B.  PRZEDMIOTY  PODSTAWOWE</t>
  </si>
  <si>
    <t xml:space="preserve"> C.  PRZEDMIOTY KIERUNKOWE</t>
  </si>
  <si>
    <t>Technologie informacyjne</t>
  </si>
  <si>
    <t>Kierunek: BUDOWNICTWO</t>
  </si>
  <si>
    <t>Chemia</t>
  </si>
  <si>
    <t>Geologia</t>
  </si>
  <si>
    <t>Mechanika teoretyczna</t>
  </si>
  <si>
    <t>Metody obliczeniowe</t>
  </si>
  <si>
    <t>Geodezja</t>
  </si>
  <si>
    <t>Materiały budowlane</t>
  </si>
  <si>
    <t>Wytrzymałość materiałów</t>
  </si>
  <si>
    <t>Budownictwo ogólne</t>
  </si>
  <si>
    <t>Mechanika gruntów</t>
  </si>
  <si>
    <t>Fundamentowanie</t>
  </si>
  <si>
    <t>Konstrukcje betonowe</t>
  </si>
  <si>
    <t>Konstrukcje metalowe</t>
  </si>
  <si>
    <t>Budownictwo komunikacyjne</t>
  </si>
  <si>
    <t>Fizyka budowli</t>
  </si>
  <si>
    <t>Hydraulika i hydrologia</t>
  </si>
  <si>
    <t>Kierowanie procesem inwestycyjnym</t>
  </si>
  <si>
    <t>Ekonomika budownictwa</t>
  </si>
  <si>
    <t>Mechanika budowli</t>
  </si>
  <si>
    <t xml:space="preserve">Instalacje budowlane </t>
  </si>
  <si>
    <t>Geometria wykreślna</t>
  </si>
  <si>
    <t>Rysunek techniczny</t>
  </si>
  <si>
    <t>sem  I</t>
  </si>
  <si>
    <t>sem  II</t>
  </si>
  <si>
    <t>sem  III</t>
  </si>
  <si>
    <t>sem  IV</t>
  </si>
  <si>
    <t>sem  V</t>
  </si>
  <si>
    <t>sem  VI</t>
  </si>
  <si>
    <t>sem  VII</t>
  </si>
  <si>
    <t>PAŃSTWOWA  WYŻSZA            SZKOŁA  ZAWODOWA w ELBLĄGU</t>
  </si>
  <si>
    <t>PWSZ w Elblągu</t>
  </si>
  <si>
    <t>INSTYTUT POLITECHNICZNY</t>
  </si>
  <si>
    <t>Studia pierwszego stopnia - STACJONARNE</t>
  </si>
  <si>
    <t xml:space="preserve">  Nazwa przedmiotu obieralnego</t>
  </si>
  <si>
    <t>Wybrane zagadnienia z psychologii</t>
  </si>
  <si>
    <t>Wybrane zagadnienia z socjologii</t>
  </si>
  <si>
    <t>Podstawy filozofii</t>
  </si>
  <si>
    <t>Elementy wiedzy o sztuce</t>
  </si>
  <si>
    <t>Architektura i urbanistyka</t>
  </si>
  <si>
    <t>Akustyka</t>
  </si>
  <si>
    <t>Konstrukcje drewniane</t>
  </si>
  <si>
    <t>Konstrukcje murowe</t>
  </si>
  <si>
    <t>Budowle sanitarne</t>
  </si>
  <si>
    <t>Podstawy inżynierskich konstrukcji betonowych</t>
  </si>
  <si>
    <t>Budowle i roboty ziemne</t>
  </si>
  <si>
    <t>Wzmacnianie podłoża i fundamenty specjalne</t>
  </si>
  <si>
    <t>Remonty i modernizacja budynków</t>
  </si>
  <si>
    <t>Oddziaływanie inwestycji budowlanych na środowisko</t>
  </si>
  <si>
    <t xml:space="preserve">Technologia i organizacja robót budowlanych </t>
  </si>
  <si>
    <t>15-05-2008</t>
  </si>
  <si>
    <t>Nowoczesne kierunki w technologii betonu</t>
  </si>
  <si>
    <t>Blok C.III.a (3 ECTS)</t>
  </si>
  <si>
    <t>Blok C.III.b (6 ECTS)</t>
  </si>
  <si>
    <t>Dla studentów rekrutowanych w 2009 roku</t>
  </si>
  <si>
    <t>Dla studentów rekrutowanych w 2008 roku</t>
  </si>
  <si>
    <t>Blok C.I (3 ECTS)</t>
  </si>
  <si>
    <t>Blok C.II ( 5 ECTS)</t>
  </si>
  <si>
    <t>Użytkowe programy komputerowe w zastosowaniach inżynierskich</t>
  </si>
  <si>
    <t>Komputerowe wspomaganie projektowania</t>
  </si>
  <si>
    <t>w dniu 17-06-2010 roku</t>
  </si>
  <si>
    <t>29-01-2009</t>
  </si>
  <si>
    <t>DYREKTOR</t>
  </si>
  <si>
    <t xml:space="preserve">przez Radę Instytutu Politechnicznego PWSZ w Elblągu </t>
  </si>
  <si>
    <t>01-10-2010 r.</t>
  </si>
  <si>
    <t>Praktyka zawodowa I</t>
  </si>
  <si>
    <t>Praktyka zawodowa II</t>
  </si>
  <si>
    <t>Praktyka zawodowa I: sem. IV -   3 tygodnie</t>
  </si>
  <si>
    <t xml:space="preserve">Praktyka zawodowa II: sem. VII - 12 tygodni </t>
  </si>
  <si>
    <t>08-11-2007</t>
  </si>
  <si>
    <t>Metody numeryczne w statyce i dynamice konstrukcji</t>
  </si>
  <si>
    <t>Metody komputerowe w mechanice budowli</t>
  </si>
  <si>
    <t>Metody statystyczne w technice</t>
  </si>
  <si>
    <t>Budownictwo hydrotechniczne</t>
  </si>
  <si>
    <r>
      <t xml:space="preserve">Blok A.I </t>
    </r>
    <r>
      <rPr>
        <i/>
        <sz val="9"/>
        <rFont val="Arial CE"/>
        <family val="0"/>
      </rPr>
      <t>(2 ECTS)</t>
    </r>
  </si>
  <si>
    <r>
      <t xml:space="preserve">Blok A.II </t>
    </r>
    <r>
      <rPr>
        <i/>
        <sz val="9"/>
        <rFont val="Arial CE"/>
        <family val="0"/>
      </rPr>
      <t>(1 ECTS)</t>
    </r>
  </si>
  <si>
    <t>PRZEDMIOTY WYBIERALNE</t>
  </si>
  <si>
    <t>Przedmioty wybieralne</t>
  </si>
  <si>
    <t>Z każdego bloku przedmiotów wybieramy taką liczbę przedmiotów, aby uzyskać wymaganą liczbę punktów ECTS</t>
  </si>
  <si>
    <t>Przedmiot humanistyczny - wybieralny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</si>
</sst>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14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left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centerContinuous" vertical="center"/>
    </xf>
    <xf numFmtId="164" fontId="7" fillId="0" borderId="31" xfId="0" applyNumberFormat="1" applyFont="1" applyFill="1" applyBorder="1" applyAlignment="1">
      <alignment horizontal="centerContinuous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38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3" xfId="0" applyFont="1" applyBorder="1" applyAlignment="1">
      <alignment horizontal="centerContinuous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3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0" fontId="7" fillId="0" borderId="47" xfId="0" applyFont="1" applyBorder="1" applyAlignment="1">
      <alignment/>
    </xf>
    <xf numFmtId="0" fontId="5" fillId="25" borderId="19" xfId="0" applyFont="1" applyFill="1" applyBorder="1" applyAlignment="1">
      <alignment horizontal="center"/>
    </xf>
    <xf numFmtId="0" fontId="7" fillId="25" borderId="24" xfId="0" applyFont="1" applyFill="1" applyBorder="1" applyAlignment="1">
      <alignment horizontal="center" vertical="center"/>
    </xf>
    <xf numFmtId="0" fontId="7" fillId="25" borderId="39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36" xfId="0" applyFont="1" applyFill="1" applyBorder="1" applyAlignment="1">
      <alignment horizontal="center" vertical="center"/>
    </xf>
    <xf numFmtId="0" fontId="7" fillId="25" borderId="48" xfId="0" applyFont="1" applyFill="1" applyBorder="1" applyAlignment="1">
      <alignment horizontal="center"/>
    </xf>
    <xf numFmtId="0" fontId="7" fillId="25" borderId="48" xfId="0" applyFont="1" applyFill="1" applyBorder="1" applyAlignment="1">
      <alignment horizontal="center" vertical="center"/>
    </xf>
    <xf numFmtId="0" fontId="7" fillId="25" borderId="4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4" borderId="28" xfId="0" applyFont="1" applyFill="1" applyBorder="1" applyAlignment="1">
      <alignment horizontal="left" vertical="center"/>
    </xf>
    <xf numFmtId="0" fontId="7" fillId="24" borderId="5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25" borderId="55" xfId="0" applyFont="1" applyFill="1" applyBorder="1" applyAlignment="1">
      <alignment horizontal="center" vertical="center"/>
    </xf>
    <xf numFmtId="0" fontId="7" fillId="25" borderId="56" xfId="0" applyFont="1" applyFill="1" applyBorder="1" applyAlignment="1">
      <alignment horizontal="center" vertical="center"/>
    </xf>
    <xf numFmtId="0" fontId="7" fillId="25" borderId="55" xfId="0" applyFont="1" applyFill="1" applyBorder="1" applyAlignment="1">
      <alignment horizontal="center" vertical="center" wrapText="1"/>
    </xf>
    <xf numFmtId="0" fontId="7" fillId="25" borderId="57" xfId="0" applyFont="1" applyFill="1" applyBorder="1" applyAlignment="1">
      <alignment horizontal="center" vertical="center" wrapText="1"/>
    </xf>
    <xf numFmtId="0" fontId="7" fillId="25" borderId="58" xfId="0" applyFont="1" applyFill="1" applyBorder="1" applyAlignment="1">
      <alignment horizontal="center" vertical="center" wrapText="1"/>
    </xf>
    <xf numFmtId="0" fontId="7" fillId="25" borderId="5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5" fillId="0" borderId="33" xfId="0" applyFont="1" applyFill="1" applyBorder="1" applyAlignment="1">
      <alignment/>
    </xf>
    <xf numFmtId="0" fontId="7" fillId="0" borderId="6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6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24" borderId="63" xfId="0" applyFont="1" applyFill="1" applyBorder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0" fontId="10" fillId="24" borderId="65" xfId="0" applyFont="1" applyFill="1" applyBorder="1" applyAlignment="1">
      <alignment horizontal="center"/>
    </xf>
    <xf numFmtId="0" fontId="10" fillId="24" borderId="66" xfId="0" applyFont="1" applyFill="1" applyBorder="1" applyAlignment="1">
      <alignment horizontal="center"/>
    </xf>
    <xf numFmtId="0" fontId="10" fillId="24" borderId="67" xfId="0" applyFont="1" applyFill="1" applyBorder="1" applyAlignment="1">
      <alignment horizontal="center"/>
    </xf>
    <xf numFmtId="0" fontId="10" fillId="24" borderId="68" xfId="0" applyFont="1" applyFill="1" applyBorder="1" applyAlignment="1">
      <alignment horizontal="center"/>
    </xf>
    <xf numFmtId="0" fontId="7" fillId="0" borderId="69" xfId="0" applyFont="1" applyBorder="1" applyAlignment="1">
      <alignment horizontal="centerContinuous" vertical="center"/>
    </xf>
    <xf numFmtId="0" fontId="7" fillId="0" borderId="69" xfId="0" applyFont="1" applyFill="1" applyBorder="1" applyAlignment="1">
      <alignment horizontal="centerContinuous" vertical="center"/>
    </xf>
    <xf numFmtId="164" fontId="7" fillId="0" borderId="69" xfId="0" applyNumberFormat="1" applyFont="1" applyFill="1" applyBorder="1" applyAlignment="1">
      <alignment horizontal="centerContinuous" vertical="center"/>
    </xf>
    <xf numFmtId="0" fontId="7" fillId="24" borderId="36" xfId="0" applyFont="1" applyFill="1" applyBorder="1" applyAlignment="1">
      <alignment horizontal="center" vertical="center"/>
    </xf>
    <xf numFmtId="0" fontId="7" fillId="24" borderId="70" xfId="0" applyFont="1" applyFill="1" applyBorder="1" applyAlignment="1">
      <alignment horizontal="left"/>
    </xf>
    <xf numFmtId="0" fontId="6" fillId="24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24" borderId="73" xfId="0" applyFont="1" applyFill="1" applyBorder="1" applyAlignment="1">
      <alignment horizontal="center" vertical="center"/>
    </xf>
    <xf numFmtId="0" fontId="7" fillId="25" borderId="73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7" fillId="25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7" fillId="25" borderId="57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24" borderId="81" xfId="0" applyFont="1" applyFill="1" applyBorder="1" applyAlignment="1">
      <alignment horizontal="center" vertical="center" wrapText="1"/>
    </xf>
    <xf numFmtId="0" fontId="7" fillId="25" borderId="81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25" borderId="82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24" borderId="81" xfId="0" applyFont="1" applyFill="1" applyBorder="1" applyAlignment="1">
      <alignment horizontal="center" vertical="center"/>
    </xf>
    <xf numFmtId="0" fontId="7" fillId="25" borderId="81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7" fillId="25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left" vertical="center" wrapText="1"/>
    </xf>
    <xf numFmtId="0" fontId="5" fillId="0" borderId="84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24" borderId="89" xfId="0" applyFont="1" applyFill="1" applyBorder="1" applyAlignment="1">
      <alignment horizontal="center" vertical="center"/>
    </xf>
    <xf numFmtId="0" fontId="7" fillId="25" borderId="89" xfId="0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7" fillId="25" borderId="9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3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left"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8" fillId="24" borderId="53" xfId="0" applyFont="1" applyFill="1" applyBorder="1" applyAlignment="1">
      <alignment/>
    </xf>
    <xf numFmtId="0" fontId="7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26" borderId="4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25" borderId="97" xfId="0" applyFont="1" applyFill="1" applyBorder="1" applyAlignment="1">
      <alignment horizontal="center" vertical="center"/>
    </xf>
    <xf numFmtId="0" fontId="10" fillId="25" borderId="98" xfId="0" applyFont="1" applyFill="1" applyBorder="1" applyAlignment="1">
      <alignment horizontal="center" vertical="center"/>
    </xf>
    <xf numFmtId="0" fontId="10" fillId="25" borderId="99" xfId="0" applyFont="1" applyFill="1" applyBorder="1" applyAlignment="1">
      <alignment horizontal="center" vertical="center"/>
    </xf>
    <xf numFmtId="0" fontId="10" fillId="25" borderId="100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102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06" xfId="0" applyFont="1" applyBorder="1" applyAlignment="1">
      <alignment horizontal="center" vertical="center" textRotation="90"/>
    </xf>
    <xf numFmtId="0" fontId="5" fillId="0" borderId="107" xfId="0" applyFont="1" applyBorder="1" applyAlignment="1">
      <alignment horizontal="center" vertical="center" textRotation="90"/>
    </xf>
    <xf numFmtId="0" fontId="5" fillId="0" borderId="108" xfId="0" applyFont="1" applyBorder="1" applyAlignment="1">
      <alignment horizontal="center" vertical="center" textRotation="90"/>
    </xf>
    <xf numFmtId="0" fontId="5" fillId="0" borderId="109" xfId="0" applyFont="1" applyBorder="1" applyAlignment="1">
      <alignment horizontal="center" textRotation="90"/>
    </xf>
    <xf numFmtId="0" fontId="5" fillId="0" borderId="110" xfId="0" applyFont="1" applyBorder="1" applyAlignment="1">
      <alignment horizontal="center" textRotation="90"/>
    </xf>
    <xf numFmtId="0" fontId="5" fillId="0" borderId="111" xfId="0" applyFont="1" applyBorder="1" applyAlignment="1">
      <alignment horizontal="center" textRotation="90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textRotation="90"/>
    </xf>
    <xf numFmtId="0" fontId="5" fillId="0" borderId="112" xfId="0" applyFont="1" applyBorder="1" applyAlignment="1">
      <alignment horizontal="center" vertical="center" textRotation="90"/>
    </xf>
    <xf numFmtId="0" fontId="5" fillId="24" borderId="102" xfId="0" applyFont="1" applyFill="1" applyBorder="1" applyAlignment="1">
      <alignment horizontal="center"/>
    </xf>
    <xf numFmtId="0" fontId="5" fillId="24" borderId="103" xfId="0" applyFont="1" applyFill="1" applyBorder="1" applyAlignment="1">
      <alignment horizontal="center"/>
    </xf>
    <xf numFmtId="0" fontId="5" fillId="24" borderId="104" xfId="0" applyFont="1" applyFill="1" applyBorder="1" applyAlignment="1">
      <alignment horizontal="center"/>
    </xf>
    <xf numFmtId="0" fontId="4" fillId="0" borderId="113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2" fillId="0" borderId="109" xfId="0" applyFont="1" applyBorder="1" applyAlignment="1">
      <alignment horizontal="center" textRotation="90"/>
    </xf>
    <xf numFmtId="0" fontId="2" fillId="0" borderId="110" xfId="0" applyFont="1" applyBorder="1" applyAlignment="1">
      <alignment horizontal="center" textRotation="90"/>
    </xf>
    <xf numFmtId="0" fontId="2" fillId="0" borderId="111" xfId="0" applyFont="1" applyBorder="1" applyAlignment="1">
      <alignment horizontal="center" textRotation="90"/>
    </xf>
    <xf numFmtId="0" fontId="4" fillId="0" borderId="113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114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6"/>
  <sheetViews>
    <sheetView tabSelected="1" view="pageLayout" zoomScaleNormal="90" workbookViewId="0" topLeftCell="A1">
      <pane ySplit="14076" topLeftCell="BM52" activePane="topLeft" state="split"/>
      <selection pane="topLeft" activeCell="Q2" sqref="Q2"/>
      <selection pane="bottomLeft" activeCell="W52" sqref="W52:W53"/>
    </sheetView>
  </sheetViews>
  <sheetFormatPr defaultColWidth="9.375" defaultRowHeight="12.75"/>
  <cols>
    <col min="1" max="1" width="2.625" style="19" customWidth="1"/>
    <col min="2" max="2" width="30.50390625" style="55" customWidth="1"/>
    <col min="3" max="3" width="2.875" style="56" customWidth="1"/>
    <col min="4" max="4" width="3.50390625" style="56" customWidth="1"/>
    <col min="5" max="5" width="4.50390625" style="56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07" customWidth="1"/>
    <col min="18" max="22" width="2.50390625" style="6" customWidth="1"/>
    <col min="23" max="23" width="3.00390625" style="107" customWidth="1"/>
    <col min="24" max="28" width="2.50390625" style="6" customWidth="1"/>
    <col min="29" max="29" width="3.00390625" style="107" customWidth="1"/>
    <col min="30" max="31" width="2.50390625" style="6" customWidth="1"/>
    <col min="32" max="33" width="3.375" style="6" customWidth="1"/>
    <col min="34" max="34" width="2.50390625" style="6" customWidth="1"/>
    <col min="35" max="35" width="3.00390625" style="107" customWidth="1"/>
    <col min="36" max="40" width="2.50390625" style="6" customWidth="1"/>
    <col min="41" max="41" width="3.00390625" style="107" customWidth="1"/>
    <col min="42" max="43" width="2.50390625" style="6" customWidth="1"/>
    <col min="44" max="44" width="3.50390625" style="6" customWidth="1"/>
    <col min="45" max="46" width="2.50390625" style="6" customWidth="1"/>
    <col min="47" max="47" width="2.875" style="107" customWidth="1"/>
    <col min="48" max="16384" width="9.375" style="6" customWidth="1"/>
  </cols>
  <sheetData>
    <row r="1" spans="1:47" ht="36" customHeight="1">
      <c r="A1" s="292" t="s">
        <v>65</v>
      </c>
      <c r="B1" s="292"/>
      <c r="C1" s="3"/>
      <c r="D1" s="3"/>
      <c r="E1" s="3"/>
      <c r="F1" s="4"/>
      <c r="H1" s="9"/>
      <c r="I1" s="9"/>
      <c r="J1" s="9"/>
      <c r="K1" s="5" t="s">
        <v>0</v>
      </c>
      <c r="L1" s="4"/>
      <c r="M1" s="4"/>
      <c r="N1" s="4"/>
      <c r="O1" s="4"/>
      <c r="P1" s="4"/>
      <c r="Q1" s="11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11"/>
      <c r="AD1" s="4"/>
      <c r="AE1" s="4"/>
      <c r="AF1" s="4"/>
      <c r="AG1" s="4"/>
      <c r="AH1" s="4"/>
      <c r="AI1" s="11"/>
      <c r="AJ1" s="4"/>
      <c r="AK1" s="4"/>
      <c r="AL1" s="4"/>
      <c r="AM1" s="4"/>
      <c r="AN1" s="4"/>
      <c r="AO1" s="11"/>
      <c r="AP1" s="4"/>
      <c r="AQ1" s="4"/>
      <c r="AR1" s="4"/>
      <c r="AS1" s="4"/>
      <c r="AT1" s="4"/>
      <c r="AU1" s="11"/>
    </row>
    <row r="2" spans="1:47" ht="12.75">
      <c r="A2" s="292"/>
      <c r="B2" s="29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09"/>
      <c r="R2" s="4"/>
      <c r="S2" s="4"/>
      <c r="T2" s="4"/>
      <c r="U2" s="4"/>
      <c r="V2" s="4"/>
      <c r="W2" s="109"/>
      <c r="X2" s="4"/>
      <c r="Y2" s="4"/>
      <c r="Z2" s="4"/>
      <c r="AA2" s="4"/>
      <c r="AC2" s="109"/>
      <c r="AD2" s="4"/>
      <c r="AE2" s="4"/>
      <c r="AF2" s="4"/>
      <c r="AG2" s="4"/>
      <c r="AH2" s="4"/>
      <c r="AI2" s="109"/>
      <c r="AJ2" s="4"/>
      <c r="AK2" s="4"/>
      <c r="AL2" s="4"/>
      <c r="AM2" s="4"/>
      <c r="AN2" s="4"/>
      <c r="AO2" s="109"/>
      <c r="AP2" s="4"/>
      <c r="AQ2" s="4"/>
      <c r="AR2" s="4"/>
      <c r="AS2" s="4"/>
      <c r="AT2" s="4"/>
      <c r="AU2" s="109"/>
    </row>
    <row r="3" spans="1:47" ht="12.75">
      <c r="A3" s="11" t="s">
        <v>1</v>
      </c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09"/>
      <c r="R3"/>
      <c r="S3" s="4"/>
      <c r="T3"/>
      <c r="U3" s="10"/>
      <c r="V3"/>
      <c r="W3" s="109"/>
      <c r="Y3" s="4"/>
      <c r="Z3" s="4"/>
      <c r="AC3" s="109"/>
      <c r="AE3" s="4"/>
      <c r="AF3" s="11" t="s">
        <v>36</v>
      </c>
      <c r="AH3" s="4"/>
      <c r="AI3" s="109"/>
      <c r="AJ3" s="4"/>
      <c r="AK3" s="4"/>
      <c r="AL3" s="4"/>
      <c r="AM3" s="4"/>
      <c r="AN3" s="4"/>
      <c r="AO3" s="109"/>
      <c r="AP3" s="4"/>
      <c r="AQ3" s="4"/>
      <c r="AR3" s="4"/>
      <c r="AS3" s="4"/>
      <c r="AT3" s="4"/>
      <c r="AU3" s="109"/>
    </row>
    <row r="4" spans="2:47" ht="12.75" customHeight="1">
      <c r="B4"/>
      <c r="C4" s="4"/>
      <c r="D4" s="4"/>
      <c r="E4" s="4"/>
      <c r="F4" s="4"/>
      <c r="G4" s="4"/>
      <c r="H4" s="4"/>
      <c r="J4" s="1" t="s">
        <v>29</v>
      </c>
      <c r="L4" s="4"/>
      <c r="M4" s="4"/>
      <c r="N4" s="4"/>
      <c r="O4" s="4"/>
      <c r="P4" s="4"/>
      <c r="Q4" s="108"/>
      <c r="R4" s="4"/>
      <c r="S4" s="4"/>
      <c r="T4"/>
      <c r="V4"/>
      <c r="W4" s="108"/>
      <c r="Y4" s="4"/>
      <c r="Z4" s="4"/>
      <c r="AC4" s="108"/>
      <c r="AE4"/>
      <c r="AF4" s="4"/>
      <c r="AH4"/>
      <c r="AI4" s="108"/>
      <c r="AJ4" s="4"/>
      <c r="AK4" s="4"/>
      <c r="AL4" s="4"/>
      <c r="AM4" s="4"/>
      <c r="AN4" s="4"/>
      <c r="AO4" s="108"/>
      <c r="AP4" s="4"/>
      <c r="AQ4" s="4"/>
      <c r="AR4" s="4"/>
      <c r="AS4" s="4"/>
      <c r="AT4" s="4"/>
      <c r="AU4" s="108"/>
    </row>
    <row r="5" spans="1:47" ht="7.5" customHeight="1" thickBot="1">
      <c r="A5" s="12"/>
      <c r="B5" s="2"/>
      <c r="C5" s="3"/>
      <c r="D5" s="167"/>
      <c r="E5" s="167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09"/>
      <c r="R5" s="4"/>
      <c r="S5" s="4"/>
      <c r="T5"/>
      <c r="U5"/>
      <c r="V5"/>
      <c r="W5" s="109"/>
      <c r="X5" s="4"/>
      <c r="Y5" s="4"/>
      <c r="Z5" s="4"/>
      <c r="AA5" s="4"/>
      <c r="AB5" s="4"/>
      <c r="AC5" s="109"/>
      <c r="AD5" s="4"/>
      <c r="AE5" s="4"/>
      <c r="AF5" s="4"/>
      <c r="AG5" s="4"/>
      <c r="AH5" s="4"/>
      <c r="AI5" s="109"/>
      <c r="AJ5" s="4"/>
      <c r="AK5" s="4"/>
      <c r="AL5" s="4"/>
      <c r="AM5" s="4"/>
      <c r="AN5" s="4"/>
      <c r="AO5" s="109"/>
      <c r="AP5" s="4"/>
      <c r="AQ5" s="4"/>
      <c r="AR5" s="4"/>
      <c r="AS5" s="4"/>
      <c r="AT5" s="4"/>
      <c r="AU5" s="109"/>
    </row>
    <row r="6" spans="1:47" s="16" customFormat="1" ht="14.25" customHeight="1" thickBot="1" thickTop="1">
      <c r="A6" s="296" t="s">
        <v>4</v>
      </c>
      <c r="B6" s="13"/>
      <c r="C6" s="293" t="s">
        <v>2</v>
      </c>
      <c r="D6" s="301" t="s">
        <v>22</v>
      </c>
      <c r="E6" s="286" t="s">
        <v>27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10"/>
      <c r="R6" s="15"/>
      <c r="S6" s="15"/>
      <c r="T6" s="15"/>
      <c r="U6" s="15"/>
      <c r="V6" s="15" t="s">
        <v>3</v>
      </c>
      <c r="W6" s="110"/>
      <c r="X6" s="15"/>
      <c r="Y6" s="15"/>
      <c r="Z6" s="15"/>
      <c r="AA6" s="15"/>
      <c r="AB6" s="15"/>
      <c r="AC6" s="110"/>
      <c r="AD6" s="15"/>
      <c r="AE6" s="15"/>
      <c r="AF6" s="15"/>
      <c r="AG6" s="15"/>
      <c r="AH6" s="15"/>
      <c r="AI6" s="110"/>
      <c r="AJ6" s="15"/>
      <c r="AK6" s="15"/>
      <c r="AL6" s="15"/>
      <c r="AM6" s="15"/>
      <c r="AN6" s="15"/>
      <c r="AO6" s="110"/>
      <c r="AP6" s="15"/>
      <c r="AQ6" s="15"/>
      <c r="AR6" s="15"/>
      <c r="AS6" s="15"/>
      <c r="AT6" s="15"/>
      <c r="AU6" s="130"/>
    </row>
    <row r="7" spans="1:47" s="16" customFormat="1" ht="14.25" customHeight="1">
      <c r="A7" s="297"/>
      <c r="B7" s="159" t="s">
        <v>31</v>
      </c>
      <c r="C7" s="294"/>
      <c r="D7" s="301"/>
      <c r="E7" s="286"/>
      <c r="F7" s="288" t="s">
        <v>58</v>
      </c>
      <c r="G7" s="289"/>
      <c r="H7" s="289"/>
      <c r="I7" s="289"/>
      <c r="J7" s="289"/>
      <c r="K7" s="290"/>
      <c r="L7" s="288" t="s">
        <v>59</v>
      </c>
      <c r="M7" s="289"/>
      <c r="N7" s="289"/>
      <c r="O7" s="289"/>
      <c r="P7" s="289"/>
      <c r="Q7" s="290"/>
      <c r="R7" s="288" t="s">
        <v>60</v>
      </c>
      <c r="S7" s="289"/>
      <c r="T7" s="289"/>
      <c r="U7" s="289"/>
      <c r="V7" s="289"/>
      <c r="W7" s="290"/>
      <c r="X7" s="288" t="s">
        <v>61</v>
      </c>
      <c r="Y7" s="289"/>
      <c r="Z7" s="289"/>
      <c r="AA7" s="289"/>
      <c r="AB7" s="289"/>
      <c r="AC7" s="290"/>
      <c r="AD7" s="288" t="s">
        <v>62</v>
      </c>
      <c r="AE7" s="289"/>
      <c r="AF7" s="289"/>
      <c r="AG7" s="289"/>
      <c r="AH7" s="289"/>
      <c r="AI7" s="290"/>
      <c r="AJ7" s="288" t="s">
        <v>63</v>
      </c>
      <c r="AK7" s="289"/>
      <c r="AL7" s="289"/>
      <c r="AM7" s="289"/>
      <c r="AN7" s="289"/>
      <c r="AO7" s="290"/>
      <c r="AP7" s="288" t="s">
        <v>64</v>
      </c>
      <c r="AQ7" s="289"/>
      <c r="AR7" s="289"/>
      <c r="AS7" s="289"/>
      <c r="AT7" s="289"/>
      <c r="AU7" s="291"/>
    </row>
    <row r="8" spans="1:47" s="16" customFormat="1" ht="13.5" customHeight="1" thickBot="1">
      <c r="A8" s="298"/>
      <c r="B8" s="20"/>
      <c r="C8" s="295"/>
      <c r="D8" s="302"/>
      <c r="E8" s="287"/>
      <c r="F8" s="22" t="s">
        <v>5</v>
      </c>
      <c r="G8" s="21" t="s">
        <v>6</v>
      </c>
      <c r="H8" s="21" t="s">
        <v>7</v>
      </c>
      <c r="I8" s="23" t="s">
        <v>8</v>
      </c>
      <c r="J8" s="24" t="s">
        <v>9</v>
      </c>
      <c r="K8" s="157" t="s">
        <v>22</v>
      </c>
      <c r="L8" s="22" t="s">
        <v>5</v>
      </c>
      <c r="M8" s="21" t="s">
        <v>6</v>
      </c>
      <c r="N8" s="21" t="s">
        <v>7</v>
      </c>
      <c r="O8" s="23" t="s">
        <v>8</v>
      </c>
      <c r="P8" s="24" t="s">
        <v>9</v>
      </c>
      <c r="Q8" s="157" t="s">
        <v>22</v>
      </c>
      <c r="R8" s="22" t="s">
        <v>5</v>
      </c>
      <c r="S8" s="21" t="s">
        <v>6</v>
      </c>
      <c r="T8" s="21" t="s">
        <v>7</v>
      </c>
      <c r="U8" s="23" t="s">
        <v>8</v>
      </c>
      <c r="V8" s="24" t="s">
        <v>9</v>
      </c>
      <c r="W8" s="157" t="s">
        <v>22</v>
      </c>
      <c r="X8" s="22" t="s">
        <v>5</v>
      </c>
      <c r="Y8" s="21" t="s">
        <v>6</v>
      </c>
      <c r="Z8" s="21" t="s">
        <v>7</v>
      </c>
      <c r="AA8" s="23" t="s">
        <v>8</v>
      </c>
      <c r="AB8" s="24" t="s">
        <v>9</v>
      </c>
      <c r="AC8" s="157" t="s">
        <v>22</v>
      </c>
      <c r="AD8" s="22" t="s">
        <v>5</v>
      </c>
      <c r="AE8" s="21" t="s">
        <v>6</v>
      </c>
      <c r="AF8" s="21" t="s">
        <v>7</v>
      </c>
      <c r="AG8" s="23" t="s">
        <v>8</v>
      </c>
      <c r="AH8" s="24" t="s">
        <v>9</v>
      </c>
      <c r="AI8" s="157" t="s">
        <v>22</v>
      </c>
      <c r="AJ8" s="22" t="s">
        <v>5</v>
      </c>
      <c r="AK8" s="21" t="s">
        <v>6</v>
      </c>
      <c r="AL8" s="21" t="s">
        <v>7</v>
      </c>
      <c r="AM8" s="23" t="s">
        <v>8</v>
      </c>
      <c r="AN8" s="24" t="s">
        <v>9</v>
      </c>
      <c r="AO8" s="157" t="s">
        <v>22</v>
      </c>
      <c r="AP8" s="22" t="s">
        <v>5</v>
      </c>
      <c r="AQ8" s="21" t="s">
        <v>6</v>
      </c>
      <c r="AR8" s="21" t="s">
        <v>7</v>
      </c>
      <c r="AS8" s="23" t="s">
        <v>8</v>
      </c>
      <c r="AT8" s="24" t="s">
        <v>9</v>
      </c>
      <c r="AU8" s="158" t="s">
        <v>22</v>
      </c>
    </row>
    <row r="9" spans="1:47" s="16" customFormat="1" ht="12.75" customHeight="1" thickBot="1">
      <c r="A9" s="25" t="s">
        <v>32</v>
      </c>
      <c r="B9" s="26"/>
      <c r="C9" s="27"/>
      <c r="D9" s="114">
        <f>SUM(D10:D16)</f>
        <v>15</v>
      </c>
      <c r="E9" s="28">
        <f>SUM(E10:E16)</f>
        <v>315</v>
      </c>
      <c r="F9" s="29"/>
      <c r="G9" s="29"/>
      <c r="H9" s="29"/>
      <c r="I9" s="29"/>
      <c r="J9" s="29"/>
      <c r="K9" s="140"/>
      <c r="L9" s="29"/>
      <c r="M9" s="29"/>
      <c r="N9" s="29"/>
      <c r="O9" s="29"/>
      <c r="P9" s="29"/>
      <c r="Q9" s="144"/>
      <c r="R9" s="29"/>
      <c r="S9" s="29"/>
      <c r="T9" s="29"/>
      <c r="U9" s="29"/>
      <c r="V9" s="29"/>
      <c r="W9" s="144"/>
      <c r="X9" s="29"/>
      <c r="Y9" s="29"/>
      <c r="Z9" s="29"/>
      <c r="AA9" s="29"/>
      <c r="AB9" s="29"/>
      <c r="AC9" s="144"/>
      <c r="AD9" s="29"/>
      <c r="AE9" s="29"/>
      <c r="AF9" s="29"/>
      <c r="AG9" s="29"/>
      <c r="AH9" s="29"/>
      <c r="AI9" s="144"/>
      <c r="AJ9" s="29"/>
      <c r="AK9" s="29"/>
      <c r="AL9" s="29"/>
      <c r="AM9" s="29"/>
      <c r="AN9" s="29"/>
      <c r="AO9" s="144"/>
      <c r="AP9" s="29"/>
      <c r="AQ9" s="29"/>
      <c r="AR9" s="29"/>
      <c r="AS9" s="29"/>
      <c r="AT9" s="29"/>
      <c r="AU9" s="148"/>
    </row>
    <row r="10" spans="1:47" s="42" customFormat="1" ht="15" customHeight="1">
      <c r="A10" s="45">
        <v>1</v>
      </c>
      <c r="B10" s="96" t="s">
        <v>25</v>
      </c>
      <c r="C10" s="46">
        <f>COUNTA(J10,P10,V10,AB10,AH10,AN10,AT10)</f>
        <v>1</v>
      </c>
      <c r="D10" s="47">
        <f>SUM(K10,Q10,W10,AC10,AI10,AO10,AU10)</f>
        <v>5</v>
      </c>
      <c r="E10" s="116">
        <f>SUM(F10:I10,L10:O10,R10:U10,X10:AA10,AD10:AG10,AJ10:AM10,AP10:AS10)*15</f>
        <v>120</v>
      </c>
      <c r="F10" s="47"/>
      <c r="G10" s="48"/>
      <c r="H10" s="48"/>
      <c r="I10" s="48"/>
      <c r="J10" s="49"/>
      <c r="K10" s="141"/>
      <c r="L10" s="48"/>
      <c r="M10" s="48">
        <v>2</v>
      </c>
      <c r="N10" s="48"/>
      <c r="O10" s="48"/>
      <c r="P10" s="49"/>
      <c r="Q10" s="141">
        <v>1</v>
      </c>
      <c r="R10" s="47"/>
      <c r="S10" s="48">
        <v>2</v>
      </c>
      <c r="T10" s="48"/>
      <c r="U10" s="48"/>
      <c r="V10" s="49"/>
      <c r="W10" s="141">
        <v>1</v>
      </c>
      <c r="X10" s="48"/>
      <c r="Y10" s="48">
        <v>2</v>
      </c>
      <c r="Z10" s="48"/>
      <c r="AA10" s="48"/>
      <c r="AB10" s="49"/>
      <c r="AC10" s="141">
        <v>1</v>
      </c>
      <c r="AD10" s="47"/>
      <c r="AE10" s="48">
        <v>2</v>
      </c>
      <c r="AF10" s="48"/>
      <c r="AG10" s="48"/>
      <c r="AH10" s="49" t="s">
        <v>10</v>
      </c>
      <c r="AI10" s="141">
        <v>2</v>
      </c>
      <c r="AJ10" s="48"/>
      <c r="AK10" s="48"/>
      <c r="AL10" s="48"/>
      <c r="AM10" s="48"/>
      <c r="AN10" s="49"/>
      <c r="AO10" s="141"/>
      <c r="AP10" s="47"/>
      <c r="AQ10" s="48"/>
      <c r="AR10" s="48"/>
      <c r="AS10" s="48"/>
      <c r="AT10" s="49"/>
      <c r="AU10" s="160"/>
    </row>
    <row r="11" spans="1:47" s="42" customFormat="1" ht="15" customHeight="1">
      <c r="A11" s="45">
        <v>2</v>
      </c>
      <c r="B11" s="113" t="s">
        <v>28</v>
      </c>
      <c r="C11" s="46">
        <f aca="true" t="shared" si="0" ref="C11:C16">COUNTA(J11,P11,V11,AB11,AH11,AN11,AT11)</f>
        <v>0</v>
      </c>
      <c r="D11" s="47">
        <f aca="true" t="shared" si="1" ref="D11:D16">SUM(K11,Q11,W11,AC11,AI11,AO11,AU11)</f>
        <v>1</v>
      </c>
      <c r="E11" s="116">
        <f aca="true" t="shared" si="2" ref="E11:E16">SUM(F11:I11,L11:O11,R11:U11,X11:AA11,AD11:AG11,AJ11:AM11,AP11:AS11)*15</f>
        <v>15</v>
      </c>
      <c r="F11" s="50"/>
      <c r="G11" s="51">
        <v>1</v>
      </c>
      <c r="H11" s="51"/>
      <c r="I11" s="48"/>
      <c r="J11" s="49"/>
      <c r="K11" s="141">
        <v>1</v>
      </c>
      <c r="L11" s="48"/>
      <c r="M11" s="48"/>
      <c r="N11" s="48"/>
      <c r="O11" s="48"/>
      <c r="P11" s="49"/>
      <c r="Q11" s="141"/>
      <c r="R11" s="47"/>
      <c r="S11" s="48"/>
      <c r="T11" s="48"/>
      <c r="U11" s="48"/>
      <c r="V11" s="49"/>
      <c r="W11" s="141"/>
      <c r="X11" s="48"/>
      <c r="Y11" s="48"/>
      <c r="Z11" s="48"/>
      <c r="AA11" s="48"/>
      <c r="AB11" s="49"/>
      <c r="AC11" s="141"/>
      <c r="AD11" s="47"/>
      <c r="AE11" s="48"/>
      <c r="AF11" s="48"/>
      <c r="AG11" s="48"/>
      <c r="AH11" s="49"/>
      <c r="AI11" s="141"/>
      <c r="AJ11" s="48"/>
      <c r="AK11" s="48"/>
      <c r="AL11" s="48"/>
      <c r="AM11" s="48"/>
      <c r="AN11" s="49"/>
      <c r="AO11" s="141"/>
      <c r="AP11" s="47"/>
      <c r="AQ11" s="48"/>
      <c r="AR11" s="48"/>
      <c r="AS11" s="48"/>
      <c r="AT11" s="49"/>
      <c r="AU11" s="160"/>
    </row>
    <row r="12" spans="1:47" s="42" customFormat="1" ht="15" customHeight="1">
      <c r="A12" s="45">
        <v>3</v>
      </c>
      <c r="B12" s="113" t="s">
        <v>114</v>
      </c>
      <c r="C12" s="46">
        <f t="shared" si="0"/>
        <v>0</v>
      </c>
      <c r="D12" s="47">
        <f t="shared" si="1"/>
        <v>3</v>
      </c>
      <c r="E12" s="116">
        <f t="shared" si="2"/>
        <v>60</v>
      </c>
      <c r="F12" s="50">
        <v>2</v>
      </c>
      <c r="G12" s="51"/>
      <c r="H12" s="51"/>
      <c r="I12" s="48"/>
      <c r="J12" s="49"/>
      <c r="K12" s="141">
        <v>2</v>
      </c>
      <c r="L12" s="48"/>
      <c r="M12" s="48"/>
      <c r="N12" s="48"/>
      <c r="O12" s="48"/>
      <c r="P12" s="49"/>
      <c r="Q12" s="141"/>
      <c r="R12" s="47"/>
      <c r="S12" s="48"/>
      <c r="T12" s="48"/>
      <c r="U12" s="48"/>
      <c r="V12" s="49"/>
      <c r="W12" s="141"/>
      <c r="X12" s="48"/>
      <c r="Y12" s="48"/>
      <c r="Z12" s="48"/>
      <c r="AA12" s="48"/>
      <c r="AB12" s="49"/>
      <c r="AC12" s="141"/>
      <c r="AD12" s="47"/>
      <c r="AE12" s="48"/>
      <c r="AF12" s="48"/>
      <c r="AG12" s="48"/>
      <c r="AH12" s="49"/>
      <c r="AI12" s="141"/>
      <c r="AJ12" s="48"/>
      <c r="AK12" s="48"/>
      <c r="AL12" s="48"/>
      <c r="AM12" s="48"/>
      <c r="AN12" s="49"/>
      <c r="AO12" s="141"/>
      <c r="AP12" s="47">
        <v>2</v>
      </c>
      <c r="AQ12" s="48"/>
      <c r="AR12" s="48"/>
      <c r="AS12" s="48"/>
      <c r="AT12" s="49"/>
      <c r="AU12" s="160">
        <v>1</v>
      </c>
    </row>
    <row r="13" spans="1:47" s="42" customFormat="1" ht="15" customHeight="1">
      <c r="A13" s="45">
        <v>4</v>
      </c>
      <c r="B13" s="122" t="s">
        <v>24</v>
      </c>
      <c r="C13" s="46">
        <f t="shared" si="0"/>
        <v>0</v>
      </c>
      <c r="D13" s="47">
        <f t="shared" si="1"/>
        <v>1</v>
      </c>
      <c r="E13" s="116">
        <f t="shared" si="2"/>
        <v>15</v>
      </c>
      <c r="F13" s="123"/>
      <c r="G13" s="124"/>
      <c r="H13" s="124"/>
      <c r="I13" s="104"/>
      <c r="J13" s="105"/>
      <c r="K13" s="142"/>
      <c r="L13" s="104"/>
      <c r="M13" s="104"/>
      <c r="N13" s="104"/>
      <c r="O13" s="104"/>
      <c r="P13" s="105"/>
      <c r="Q13" s="142"/>
      <c r="R13" s="123">
        <v>1</v>
      </c>
      <c r="S13" s="104"/>
      <c r="T13" s="104"/>
      <c r="U13" s="104"/>
      <c r="V13" s="105"/>
      <c r="W13" s="142">
        <v>1</v>
      </c>
      <c r="X13" s="104"/>
      <c r="Y13" s="104"/>
      <c r="Z13" s="104"/>
      <c r="AA13" s="104"/>
      <c r="AB13" s="105"/>
      <c r="AC13" s="142"/>
      <c r="AD13" s="106"/>
      <c r="AE13" s="104"/>
      <c r="AF13" s="104"/>
      <c r="AG13" s="104"/>
      <c r="AH13" s="105"/>
      <c r="AI13" s="142"/>
      <c r="AJ13" s="124"/>
      <c r="AK13" s="104"/>
      <c r="AL13" s="104"/>
      <c r="AM13" s="104"/>
      <c r="AN13" s="105"/>
      <c r="AO13" s="142"/>
      <c r="AP13" s="106"/>
      <c r="AQ13" s="104"/>
      <c r="AR13" s="104"/>
      <c r="AS13" s="104"/>
      <c r="AT13" s="105"/>
      <c r="AU13" s="161"/>
    </row>
    <row r="14" spans="1:47" s="42" customFormat="1" ht="15" customHeight="1">
      <c r="A14" s="45">
        <v>5</v>
      </c>
      <c r="B14" s="122" t="s">
        <v>20</v>
      </c>
      <c r="C14" s="46">
        <f t="shared" si="0"/>
        <v>0</v>
      </c>
      <c r="D14" s="47">
        <f t="shared" si="1"/>
        <v>1</v>
      </c>
      <c r="E14" s="116">
        <f t="shared" si="2"/>
        <v>15</v>
      </c>
      <c r="F14" s="123"/>
      <c r="G14" s="124"/>
      <c r="H14" s="124"/>
      <c r="I14" s="104"/>
      <c r="J14" s="105"/>
      <c r="K14" s="142"/>
      <c r="L14" s="104"/>
      <c r="M14" s="104"/>
      <c r="N14" s="104"/>
      <c r="O14" s="104"/>
      <c r="P14" s="105"/>
      <c r="Q14" s="142"/>
      <c r="R14" s="123"/>
      <c r="S14" s="104"/>
      <c r="T14" s="104"/>
      <c r="U14" s="104"/>
      <c r="V14" s="105"/>
      <c r="W14" s="142"/>
      <c r="X14" s="104"/>
      <c r="Y14" s="104"/>
      <c r="Z14" s="104"/>
      <c r="AA14" s="104"/>
      <c r="AB14" s="105"/>
      <c r="AC14" s="142"/>
      <c r="AD14" s="123"/>
      <c r="AE14" s="104"/>
      <c r="AF14" s="104"/>
      <c r="AG14" s="104"/>
      <c r="AH14" s="105"/>
      <c r="AI14" s="142"/>
      <c r="AJ14" s="104"/>
      <c r="AK14" s="104"/>
      <c r="AL14" s="104"/>
      <c r="AM14" s="104"/>
      <c r="AN14" s="105"/>
      <c r="AO14" s="142"/>
      <c r="AP14" s="123">
        <v>1</v>
      </c>
      <c r="AQ14" s="104"/>
      <c r="AR14" s="104"/>
      <c r="AS14" s="104"/>
      <c r="AT14" s="105"/>
      <c r="AU14" s="161">
        <v>1</v>
      </c>
    </row>
    <row r="15" spans="1:47" s="36" customFormat="1" ht="14.25" customHeight="1">
      <c r="A15" s="30">
        <v>6</v>
      </c>
      <c r="B15" s="229" t="s">
        <v>35</v>
      </c>
      <c r="C15" s="46">
        <f t="shared" si="0"/>
        <v>0</v>
      </c>
      <c r="D15" s="47">
        <f t="shared" si="1"/>
        <v>2</v>
      </c>
      <c r="E15" s="116">
        <f t="shared" si="2"/>
        <v>30</v>
      </c>
      <c r="F15" s="123"/>
      <c r="G15" s="124"/>
      <c r="H15" s="124">
        <v>1</v>
      </c>
      <c r="I15" s="104"/>
      <c r="J15" s="105"/>
      <c r="K15" s="142">
        <v>1</v>
      </c>
      <c r="L15" s="104"/>
      <c r="M15" s="104"/>
      <c r="N15" s="124">
        <v>1</v>
      </c>
      <c r="O15" s="104"/>
      <c r="P15" s="105"/>
      <c r="Q15" s="142">
        <v>1</v>
      </c>
      <c r="R15" s="106"/>
      <c r="S15" s="104"/>
      <c r="T15" s="104"/>
      <c r="U15" s="104"/>
      <c r="V15" s="105"/>
      <c r="W15" s="142"/>
      <c r="X15" s="104"/>
      <c r="Y15" s="104"/>
      <c r="Z15" s="104"/>
      <c r="AA15" s="104"/>
      <c r="AB15" s="105"/>
      <c r="AC15" s="142"/>
      <c r="AD15" s="106"/>
      <c r="AE15" s="104"/>
      <c r="AF15" s="104"/>
      <c r="AG15" s="104"/>
      <c r="AH15" s="105"/>
      <c r="AI15" s="142"/>
      <c r="AJ15" s="124"/>
      <c r="AK15" s="104"/>
      <c r="AL15" s="104"/>
      <c r="AM15" s="104"/>
      <c r="AN15" s="105"/>
      <c r="AO15" s="142"/>
      <c r="AP15" s="106"/>
      <c r="AQ15" s="104"/>
      <c r="AR15" s="104"/>
      <c r="AS15" s="104"/>
      <c r="AT15" s="105"/>
      <c r="AU15" s="161"/>
    </row>
    <row r="16" spans="1:47" s="42" customFormat="1" ht="15" customHeight="1">
      <c r="A16" s="45">
        <v>7</v>
      </c>
      <c r="B16" s="156" t="s">
        <v>11</v>
      </c>
      <c r="C16" s="46">
        <f t="shared" si="0"/>
        <v>0</v>
      </c>
      <c r="D16" s="47">
        <f t="shared" si="1"/>
        <v>2</v>
      </c>
      <c r="E16" s="116">
        <f t="shared" si="2"/>
        <v>60</v>
      </c>
      <c r="F16" s="50"/>
      <c r="G16" s="51">
        <v>1</v>
      </c>
      <c r="H16" s="51"/>
      <c r="I16" s="48"/>
      <c r="J16" s="49"/>
      <c r="K16" s="141"/>
      <c r="L16" s="48"/>
      <c r="M16" s="51">
        <v>1</v>
      </c>
      <c r="N16" s="48"/>
      <c r="O16" s="48"/>
      <c r="P16" s="49"/>
      <c r="Q16" s="141">
        <v>1</v>
      </c>
      <c r="R16" s="47"/>
      <c r="S16" s="48">
        <v>1</v>
      </c>
      <c r="T16" s="48"/>
      <c r="U16" s="48"/>
      <c r="V16" s="49"/>
      <c r="W16" s="141"/>
      <c r="X16" s="48"/>
      <c r="Y16" s="48">
        <v>1</v>
      </c>
      <c r="Z16" s="48"/>
      <c r="AA16" s="48"/>
      <c r="AB16" s="49"/>
      <c r="AC16" s="141">
        <v>1</v>
      </c>
      <c r="AD16" s="50"/>
      <c r="AE16" s="51"/>
      <c r="AF16" s="51"/>
      <c r="AG16" s="51"/>
      <c r="AH16" s="49"/>
      <c r="AI16" s="141"/>
      <c r="AJ16" s="48"/>
      <c r="AK16" s="48"/>
      <c r="AL16" s="48"/>
      <c r="AM16" s="48"/>
      <c r="AN16" s="49"/>
      <c r="AO16" s="141"/>
      <c r="AP16" s="47"/>
      <c r="AQ16" s="48"/>
      <c r="AR16" s="48"/>
      <c r="AS16" s="48"/>
      <c r="AT16" s="49"/>
      <c r="AU16" s="160"/>
    </row>
    <row r="17" spans="1:47" s="42" customFormat="1" ht="11.25" customHeight="1" thickBot="1">
      <c r="A17" s="37" t="s">
        <v>33</v>
      </c>
      <c r="B17" s="153"/>
      <c r="C17" s="39"/>
      <c r="D17" s="154">
        <f>SUM(D18:D25)</f>
        <v>39</v>
      </c>
      <c r="E17" s="155">
        <f>SUM(E18:E25)</f>
        <v>480</v>
      </c>
      <c r="F17" s="41"/>
      <c r="G17" s="41"/>
      <c r="H17" s="41"/>
      <c r="I17" s="41"/>
      <c r="J17" s="41"/>
      <c r="K17" s="145"/>
      <c r="L17" s="41"/>
      <c r="M17" s="41"/>
      <c r="N17" s="41"/>
      <c r="O17" s="41"/>
      <c r="P17" s="41"/>
      <c r="Q17" s="145"/>
      <c r="R17" s="41"/>
      <c r="S17" s="41"/>
      <c r="T17" s="41"/>
      <c r="U17" s="41"/>
      <c r="V17" s="41"/>
      <c r="W17" s="145"/>
      <c r="X17" s="41"/>
      <c r="Y17" s="41"/>
      <c r="Z17" s="41"/>
      <c r="AA17" s="41"/>
      <c r="AB17" s="41"/>
      <c r="AC17" s="145"/>
      <c r="AD17" s="41"/>
      <c r="AE17" s="41"/>
      <c r="AF17" s="41"/>
      <c r="AG17" s="41"/>
      <c r="AH17" s="41"/>
      <c r="AI17" s="145"/>
      <c r="AJ17" s="41"/>
      <c r="AK17" s="41"/>
      <c r="AL17" s="41"/>
      <c r="AM17" s="41"/>
      <c r="AN17" s="41"/>
      <c r="AO17" s="145"/>
      <c r="AP17" s="41"/>
      <c r="AQ17" s="41"/>
      <c r="AR17" s="41"/>
      <c r="AS17" s="41"/>
      <c r="AT17" s="41"/>
      <c r="AU17" s="150"/>
    </row>
    <row r="18" spans="1:47" s="36" customFormat="1" ht="14.25" customHeight="1">
      <c r="A18" s="30">
        <v>1</v>
      </c>
      <c r="B18" s="99" t="s">
        <v>21</v>
      </c>
      <c r="C18" s="32">
        <f aca="true" t="shared" si="3" ref="C18:C25">COUNTA(J18,P18,V18,AB18,AH18,AN18,AT18)</f>
        <v>0</v>
      </c>
      <c r="D18" s="47">
        <f aca="true" t="shared" si="4" ref="D18:D25">SUM(K18,Q18,W18,AC18,AI18,AO18,AU18)</f>
        <v>3</v>
      </c>
      <c r="E18" s="116">
        <f aca="true" t="shared" si="5" ref="E18:E25">SUM(F18:I18,L18:O18,R18:U18,X18:AA18,AD18:AG18,AJ18:AM18,AP18:AS18)*15</f>
        <v>30</v>
      </c>
      <c r="F18" s="97"/>
      <c r="G18" s="98">
        <v>2</v>
      </c>
      <c r="H18" s="34"/>
      <c r="I18" s="34"/>
      <c r="J18" s="35"/>
      <c r="K18" s="143">
        <v>3</v>
      </c>
      <c r="L18" s="34"/>
      <c r="M18" s="34"/>
      <c r="N18" s="34"/>
      <c r="O18" s="34"/>
      <c r="P18" s="35"/>
      <c r="Q18" s="143"/>
      <c r="R18" s="33"/>
      <c r="S18" s="34"/>
      <c r="T18" s="34"/>
      <c r="U18" s="34"/>
      <c r="V18" s="35"/>
      <c r="W18" s="143"/>
      <c r="X18" s="34"/>
      <c r="Y18" s="34"/>
      <c r="Z18" s="34"/>
      <c r="AA18" s="34"/>
      <c r="AB18" s="35"/>
      <c r="AC18" s="143"/>
      <c r="AD18" s="97"/>
      <c r="AE18" s="98"/>
      <c r="AF18" s="98"/>
      <c r="AG18" s="98"/>
      <c r="AH18" s="35"/>
      <c r="AI18" s="143"/>
      <c r="AJ18" s="34"/>
      <c r="AK18" s="34"/>
      <c r="AL18" s="34"/>
      <c r="AM18" s="34"/>
      <c r="AN18" s="35"/>
      <c r="AO18" s="143"/>
      <c r="AP18" s="33"/>
      <c r="AQ18" s="34"/>
      <c r="AR18" s="34"/>
      <c r="AS18" s="34"/>
      <c r="AT18" s="35"/>
      <c r="AU18" s="162"/>
    </row>
    <row r="19" spans="1:47" s="36" customFormat="1" ht="14.25" customHeight="1">
      <c r="A19" s="30">
        <v>2</v>
      </c>
      <c r="B19" s="248" t="s">
        <v>12</v>
      </c>
      <c r="C19" s="32">
        <f t="shared" si="3"/>
        <v>2</v>
      </c>
      <c r="D19" s="47">
        <f t="shared" si="4"/>
        <v>11</v>
      </c>
      <c r="E19" s="116">
        <f t="shared" si="5"/>
        <v>135</v>
      </c>
      <c r="F19" s="123">
        <v>3</v>
      </c>
      <c r="G19" s="124">
        <v>2</v>
      </c>
      <c r="H19" s="124"/>
      <c r="I19" s="104"/>
      <c r="J19" s="105" t="s">
        <v>10</v>
      </c>
      <c r="K19" s="142">
        <v>6</v>
      </c>
      <c r="L19" s="104">
        <v>2</v>
      </c>
      <c r="M19" s="104">
        <v>2</v>
      </c>
      <c r="N19" s="104"/>
      <c r="O19" s="104"/>
      <c r="P19" s="105" t="s">
        <v>10</v>
      </c>
      <c r="Q19" s="142">
        <v>5</v>
      </c>
      <c r="R19" s="106"/>
      <c r="S19" s="104"/>
      <c r="T19" s="104"/>
      <c r="U19" s="104"/>
      <c r="V19" s="105"/>
      <c r="W19" s="142"/>
      <c r="X19" s="104"/>
      <c r="Y19" s="104"/>
      <c r="Z19" s="104"/>
      <c r="AA19" s="104"/>
      <c r="AB19" s="105"/>
      <c r="AC19" s="142"/>
      <c r="AD19" s="106"/>
      <c r="AE19" s="104"/>
      <c r="AF19" s="104"/>
      <c r="AG19" s="104"/>
      <c r="AH19" s="105"/>
      <c r="AI19" s="142"/>
      <c r="AJ19" s="124"/>
      <c r="AK19" s="104"/>
      <c r="AL19" s="104"/>
      <c r="AM19" s="104"/>
      <c r="AN19" s="105"/>
      <c r="AO19" s="142"/>
      <c r="AP19" s="106"/>
      <c r="AQ19" s="104"/>
      <c r="AR19" s="104"/>
      <c r="AS19" s="104"/>
      <c r="AT19" s="105"/>
      <c r="AU19" s="161"/>
    </row>
    <row r="20" spans="1:47" s="36" customFormat="1" ht="14.25" customHeight="1">
      <c r="A20" s="30">
        <v>3</v>
      </c>
      <c r="B20" s="229" t="s">
        <v>107</v>
      </c>
      <c r="C20" s="32">
        <f>COUNTA(J20,P20,V20,AB20,AH20,AN20,AT20)</f>
        <v>0</v>
      </c>
      <c r="D20" s="47">
        <f>SUM(K20,Q20,W20,AC20,AI20,AO20,AU20)</f>
        <v>2</v>
      </c>
      <c r="E20" s="116">
        <f>SUM(F20:I20,L20:O20,R20:U20,X20:AA20,AD20:AG20,AJ20:AM20,AP20:AS20)*15</f>
        <v>30</v>
      </c>
      <c r="F20" s="123"/>
      <c r="G20" s="124"/>
      <c r="H20" s="124"/>
      <c r="I20" s="104"/>
      <c r="J20" s="105"/>
      <c r="K20" s="142"/>
      <c r="L20" s="104"/>
      <c r="M20" s="104"/>
      <c r="N20" s="104"/>
      <c r="O20" s="104"/>
      <c r="P20" s="105"/>
      <c r="Q20" s="142"/>
      <c r="R20" s="106">
        <v>1</v>
      </c>
      <c r="S20" s="104"/>
      <c r="T20" s="104">
        <v>1</v>
      </c>
      <c r="U20" s="104"/>
      <c r="V20" s="105"/>
      <c r="W20" s="142">
        <v>2</v>
      </c>
      <c r="X20" s="104"/>
      <c r="Y20" s="104"/>
      <c r="Z20" s="104"/>
      <c r="AA20" s="104"/>
      <c r="AB20" s="105"/>
      <c r="AC20" s="142"/>
      <c r="AD20" s="106"/>
      <c r="AE20" s="104"/>
      <c r="AF20" s="104"/>
      <c r="AG20" s="104"/>
      <c r="AH20" s="105"/>
      <c r="AI20" s="142"/>
      <c r="AJ20" s="124"/>
      <c r="AK20" s="104"/>
      <c r="AL20" s="104"/>
      <c r="AM20" s="104"/>
      <c r="AN20" s="105"/>
      <c r="AO20" s="142"/>
      <c r="AP20" s="106"/>
      <c r="AQ20" s="104"/>
      <c r="AR20" s="104"/>
      <c r="AS20" s="104"/>
      <c r="AT20" s="105"/>
      <c r="AU20" s="161"/>
    </row>
    <row r="21" spans="1:47" s="36" customFormat="1" ht="14.25" customHeight="1">
      <c r="A21" s="30">
        <v>4</v>
      </c>
      <c r="B21" s="248" t="s">
        <v>13</v>
      </c>
      <c r="C21" s="32">
        <f t="shared" si="3"/>
        <v>1</v>
      </c>
      <c r="D21" s="47">
        <f t="shared" si="4"/>
        <v>7</v>
      </c>
      <c r="E21" s="116">
        <f t="shared" si="5"/>
        <v>75</v>
      </c>
      <c r="F21" s="97">
        <v>2</v>
      </c>
      <c r="G21" s="98">
        <v>1</v>
      </c>
      <c r="H21" s="34"/>
      <c r="I21" s="34"/>
      <c r="J21" s="35" t="s">
        <v>10</v>
      </c>
      <c r="K21" s="143">
        <v>4</v>
      </c>
      <c r="L21" s="34">
        <v>1</v>
      </c>
      <c r="M21" s="98"/>
      <c r="N21" s="34">
        <v>1</v>
      </c>
      <c r="O21" s="34"/>
      <c r="P21" s="35"/>
      <c r="Q21" s="143">
        <v>3</v>
      </c>
      <c r="R21" s="97"/>
      <c r="S21" s="98"/>
      <c r="T21" s="98"/>
      <c r="U21" s="98"/>
      <c r="V21" s="35"/>
      <c r="W21" s="143"/>
      <c r="X21" s="34"/>
      <c r="Y21" s="34"/>
      <c r="Z21" s="34"/>
      <c r="AA21" s="34"/>
      <c r="AB21" s="35"/>
      <c r="AC21" s="143"/>
      <c r="AD21" s="97"/>
      <c r="AE21" s="98"/>
      <c r="AF21" s="98"/>
      <c r="AG21" s="98"/>
      <c r="AH21" s="35"/>
      <c r="AI21" s="143"/>
      <c r="AJ21" s="98"/>
      <c r="AK21" s="98"/>
      <c r="AL21" s="98"/>
      <c r="AM21" s="98"/>
      <c r="AN21" s="35"/>
      <c r="AO21" s="143"/>
      <c r="AP21" s="97"/>
      <c r="AQ21" s="98"/>
      <c r="AR21" s="98"/>
      <c r="AS21" s="98"/>
      <c r="AT21" s="35"/>
      <c r="AU21" s="162"/>
    </row>
    <row r="22" spans="1:47" s="36" customFormat="1" ht="14.25" customHeight="1">
      <c r="A22" s="30">
        <v>5</v>
      </c>
      <c r="B22" s="248" t="s">
        <v>37</v>
      </c>
      <c r="C22" s="32">
        <f>COUNTA(J22,P22,V22,AB22,AH22,AN22,AT22)</f>
        <v>0</v>
      </c>
      <c r="D22" s="47">
        <f>SUM(K22,Q22,W22,AC22,AI22,AO22,AU22)</f>
        <v>4</v>
      </c>
      <c r="E22" s="116">
        <f>SUM(F22:I22,L22:O22,R22:U22,X22:AA22,AD22:AG22,AJ22:AM22,AP22:AS22)*15</f>
        <v>45</v>
      </c>
      <c r="F22" s="97">
        <v>2</v>
      </c>
      <c r="G22" s="98"/>
      <c r="H22" s="34">
        <v>1</v>
      </c>
      <c r="I22" s="34"/>
      <c r="J22" s="35"/>
      <c r="K22" s="142">
        <v>4</v>
      </c>
      <c r="L22" s="34"/>
      <c r="M22" s="98"/>
      <c r="N22" s="34"/>
      <c r="O22" s="34"/>
      <c r="P22" s="35"/>
      <c r="Q22" s="143"/>
      <c r="R22" s="97"/>
      <c r="S22" s="98"/>
      <c r="T22" s="98"/>
      <c r="U22" s="98"/>
      <c r="V22" s="35"/>
      <c r="W22" s="143"/>
      <c r="X22" s="34"/>
      <c r="Y22" s="34"/>
      <c r="Z22" s="34"/>
      <c r="AA22" s="34"/>
      <c r="AB22" s="35"/>
      <c r="AC22" s="143"/>
      <c r="AD22" s="97"/>
      <c r="AE22" s="98"/>
      <c r="AF22" s="98"/>
      <c r="AG22" s="98"/>
      <c r="AH22" s="35"/>
      <c r="AI22" s="143"/>
      <c r="AJ22" s="98"/>
      <c r="AK22" s="98"/>
      <c r="AL22" s="98"/>
      <c r="AM22" s="98"/>
      <c r="AN22" s="35"/>
      <c r="AO22" s="143"/>
      <c r="AP22" s="97"/>
      <c r="AQ22" s="98"/>
      <c r="AR22" s="98"/>
      <c r="AS22" s="98"/>
      <c r="AT22" s="35"/>
      <c r="AU22" s="162"/>
    </row>
    <row r="23" spans="1:47" s="36" customFormat="1" ht="14.25" customHeight="1">
      <c r="A23" s="30">
        <v>6</v>
      </c>
      <c r="B23" s="248" t="s">
        <v>38</v>
      </c>
      <c r="C23" s="32">
        <f>COUNTA(J23,P23,V23,AB23,AH23,AN23,AT23)</f>
        <v>0</v>
      </c>
      <c r="D23" s="47">
        <f>SUM(K23,Q23,W23,AC23,AI23,AO23,AU23)</f>
        <v>3</v>
      </c>
      <c r="E23" s="116">
        <f>SUM(F23:I23,L23:O23,R23:U23,X23:AA23,AD23:AG23,AJ23:AM23,AP23:AS23)*15</f>
        <v>45</v>
      </c>
      <c r="F23" s="97"/>
      <c r="G23" s="98"/>
      <c r="H23" s="34"/>
      <c r="I23" s="34"/>
      <c r="J23" s="35"/>
      <c r="K23" s="143"/>
      <c r="L23" s="34">
        <v>1</v>
      </c>
      <c r="M23" s="98">
        <v>2</v>
      </c>
      <c r="N23" s="98"/>
      <c r="O23" s="98"/>
      <c r="P23" s="35"/>
      <c r="Q23" s="143">
        <v>3</v>
      </c>
      <c r="R23" s="97"/>
      <c r="S23" s="98"/>
      <c r="T23" s="98"/>
      <c r="U23" s="98"/>
      <c r="V23" s="35"/>
      <c r="W23" s="143"/>
      <c r="X23" s="34"/>
      <c r="Y23" s="34"/>
      <c r="Z23" s="34"/>
      <c r="AA23" s="34"/>
      <c r="AB23" s="35"/>
      <c r="AC23" s="143"/>
      <c r="AD23" s="97"/>
      <c r="AE23" s="98"/>
      <c r="AF23" s="98"/>
      <c r="AG23" s="98"/>
      <c r="AH23" s="35"/>
      <c r="AI23" s="143"/>
      <c r="AJ23" s="98"/>
      <c r="AK23" s="98"/>
      <c r="AL23" s="98"/>
      <c r="AM23" s="98"/>
      <c r="AN23" s="35"/>
      <c r="AO23" s="143"/>
      <c r="AP23" s="97"/>
      <c r="AQ23" s="98"/>
      <c r="AR23" s="98"/>
      <c r="AS23" s="98"/>
      <c r="AT23" s="35"/>
      <c r="AU23" s="162"/>
    </row>
    <row r="24" spans="1:47" s="36" customFormat="1" ht="14.25" customHeight="1">
      <c r="A24" s="30">
        <v>7</v>
      </c>
      <c r="B24" s="249" t="s">
        <v>39</v>
      </c>
      <c r="C24" s="52">
        <f t="shared" si="3"/>
        <v>1</v>
      </c>
      <c r="D24" s="47">
        <f t="shared" si="4"/>
        <v>6</v>
      </c>
      <c r="E24" s="116">
        <f t="shared" si="5"/>
        <v>75</v>
      </c>
      <c r="F24" s="123"/>
      <c r="G24" s="124"/>
      <c r="H24" s="124"/>
      <c r="I24" s="104"/>
      <c r="J24" s="105"/>
      <c r="K24" s="142"/>
      <c r="L24" s="104">
        <v>2</v>
      </c>
      <c r="M24" s="104">
        <v>3</v>
      </c>
      <c r="N24" s="104"/>
      <c r="O24" s="104"/>
      <c r="P24" s="105" t="s">
        <v>10</v>
      </c>
      <c r="Q24" s="142">
        <v>6</v>
      </c>
      <c r="R24" s="106"/>
      <c r="S24" s="104"/>
      <c r="T24" s="104"/>
      <c r="U24" s="104"/>
      <c r="V24" s="105"/>
      <c r="W24" s="142"/>
      <c r="X24" s="104"/>
      <c r="Y24" s="104"/>
      <c r="Z24" s="104"/>
      <c r="AA24" s="104"/>
      <c r="AB24" s="105"/>
      <c r="AC24" s="142"/>
      <c r="AD24" s="106"/>
      <c r="AE24" s="104"/>
      <c r="AF24" s="104"/>
      <c r="AG24" s="104"/>
      <c r="AH24" s="105"/>
      <c r="AI24" s="142"/>
      <c r="AJ24" s="124"/>
      <c r="AK24" s="104"/>
      <c r="AL24" s="104"/>
      <c r="AM24" s="104"/>
      <c r="AN24" s="105"/>
      <c r="AO24" s="142"/>
      <c r="AP24" s="106"/>
      <c r="AQ24" s="104"/>
      <c r="AR24" s="104"/>
      <c r="AS24" s="104"/>
      <c r="AT24" s="105"/>
      <c r="AU24" s="161"/>
    </row>
    <row r="25" spans="1:47" s="36" customFormat="1" ht="14.25" customHeight="1" thickBot="1">
      <c r="A25" s="30">
        <v>8</v>
      </c>
      <c r="B25" s="248" t="s">
        <v>40</v>
      </c>
      <c r="C25" s="32">
        <f t="shared" si="3"/>
        <v>0</v>
      </c>
      <c r="D25" s="47">
        <f t="shared" si="4"/>
        <v>3</v>
      </c>
      <c r="E25" s="116">
        <f t="shared" si="5"/>
        <v>45</v>
      </c>
      <c r="F25" s="123"/>
      <c r="G25" s="124"/>
      <c r="H25" s="124"/>
      <c r="I25" s="104"/>
      <c r="J25" s="105"/>
      <c r="K25" s="142"/>
      <c r="L25" s="104"/>
      <c r="M25" s="104"/>
      <c r="N25" s="104"/>
      <c r="O25" s="104"/>
      <c r="P25" s="105"/>
      <c r="Q25" s="142"/>
      <c r="R25" s="106"/>
      <c r="S25" s="104"/>
      <c r="T25" s="104"/>
      <c r="U25" s="104"/>
      <c r="V25" s="105"/>
      <c r="W25" s="142"/>
      <c r="X25" s="104">
        <v>1</v>
      </c>
      <c r="Y25" s="104"/>
      <c r="Z25" s="104">
        <v>2</v>
      </c>
      <c r="AA25" s="104"/>
      <c r="AB25" s="105"/>
      <c r="AC25" s="142">
        <v>3</v>
      </c>
      <c r="AD25" s="106"/>
      <c r="AE25" s="104"/>
      <c r="AF25" s="124"/>
      <c r="AG25" s="104"/>
      <c r="AH25" s="105"/>
      <c r="AI25" s="142"/>
      <c r="AJ25" s="124"/>
      <c r="AK25" s="104"/>
      <c r="AL25" s="104"/>
      <c r="AM25" s="104"/>
      <c r="AN25" s="105"/>
      <c r="AO25" s="142"/>
      <c r="AP25" s="106"/>
      <c r="AQ25" s="104"/>
      <c r="AR25" s="104"/>
      <c r="AS25" s="104"/>
      <c r="AT25" s="105"/>
      <c r="AU25" s="161"/>
    </row>
    <row r="26" spans="1:47" s="42" customFormat="1" ht="11.25" customHeight="1" thickBot="1">
      <c r="A26" s="37" t="s">
        <v>34</v>
      </c>
      <c r="B26" s="38"/>
      <c r="C26" s="43"/>
      <c r="D26" s="115">
        <f>SUM(D27:D51)</f>
        <v>156</v>
      </c>
      <c r="E26" s="40">
        <f>SUM(E27:E51)</f>
        <v>1710</v>
      </c>
      <c r="F26" s="44"/>
      <c r="G26" s="44"/>
      <c r="H26" s="44"/>
      <c r="I26" s="44"/>
      <c r="J26" s="44"/>
      <c r="K26" s="146"/>
      <c r="L26" s="44"/>
      <c r="M26" s="44"/>
      <c r="N26" s="44"/>
      <c r="O26" s="44"/>
      <c r="P26" s="44"/>
      <c r="Q26" s="146"/>
      <c r="R26" s="44"/>
      <c r="S26" s="44"/>
      <c r="T26" s="44"/>
      <c r="U26" s="44"/>
      <c r="V26" s="44"/>
      <c r="W26" s="146"/>
      <c r="X26" s="44"/>
      <c r="Y26" s="44"/>
      <c r="Z26" s="44"/>
      <c r="AA26" s="44"/>
      <c r="AB26" s="44"/>
      <c r="AC26" s="146"/>
      <c r="AD26" s="44"/>
      <c r="AE26" s="44"/>
      <c r="AF26" s="44"/>
      <c r="AG26" s="44"/>
      <c r="AH26" s="44"/>
      <c r="AI26" s="146"/>
      <c r="AJ26" s="44"/>
      <c r="AK26" s="44"/>
      <c r="AL26" s="44"/>
      <c r="AM26" s="44"/>
      <c r="AN26" s="44"/>
      <c r="AO26" s="146"/>
      <c r="AP26" s="44"/>
      <c r="AQ26" s="44"/>
      <c r="AR26" s="44"/>
      <c r="AS26" s="44"/>
      <c r="AT26" s="44"/>
      <c r="AU26" s="149"/>
    </row>
    <row r="27" spans="1:47" s="36" customFormat="1" ht="15" customHeight="1">
      <c r="A27" s="30">
        <v>1</v>
      </c>
      <c r="B27" s="31" t="s">
        <v>56</v>
      </c>
      <c r="C27" s="32">
        <f aca="true" t="shared" si="6" ref="C27:C51">COUNTA(J27,P27,V27,AB27,AH27,AN27,AT27)</f>
        <v>0</v>
      </c>
      <c r="D27" s="47">
        <f aca="true" t="shared" si="7" ref="D27:D51">SUM(K27,Q27,W27,AC27,AI27,AO27,AU27)</f>
        <v>4</v>
      </c>
      <c r="E27" s="116">
        <f aca="true" t="shared" si="8" ref="E27:E51">SUM(F27:I27,L27:O27,R27:U27,X27:AA27,AD27:AG27,AJ27:AM27,AP27:AS27)*15</f>
        <v>45</v>
      </c>
      <c r="F27" s="33">
        <v>1</v>
      </c>
      <c r="G27" s="34">
        <v>1</v>
      </c>
      <c r="H27" s="34"/>
      <c r="I27" s="34">
        <v>1</v>
      </c>
      <c r="J27" s="35"/>
      <c r="K27" s="143">
        <v>4</v>
      </c>
      <c r="L27" s="34"/>
      <c r="M27" s="34"/>
      <c r="N27" s="34"/>
      <c r="O27" s="34"/>
      <c r="P27" s="35"/>
      <c r="Q27" s="143"/>
      <c r="R27" s="33"/>
      <c r="S27" s="34"/>
      <c r="T27" s="34"/>
      <c r="U27" s="34"/>
      <c r="V27" s="35"/>
      <c r="W27" s="143"/>
      <c r="X27" s="34"/>
      <c r="Y27" s="34"/>
      <c r="Z27" s="34"/>
      <c r="AA27" s="34"/>
      <c r="AB27" s="35"/>
      <c r="AC27" s="143"/>
      <c r="AD27" s="97"/>
      <c r="AE27" s="98"/>
      <c r="AF27" s="98"/>
      <c r="AG27" s="98"/>
      <c r="AH27" s="35"/>
      <c r="AI27" s="143"/>
      <c r="AJ27" s="98"/>
      <c r="AK27" s="98"/>
      <c r="AL27" s="98"/>
      <c r="AM27" s="98"/>
      <c r="AN27" s="35"/>
      <c r="AO27" s="143"/>
      <c r="AP27" s="97"/>
      <c r="AQ27" s="98"/>
      <c r="AR27" s="98"/>
      <c r="AS27" s="98"/>
      <c r="AT27" s="35"/>
      <c r="AU27" s="162"/>
    </row>
    <row r="28" spans="1:47" s="36" customFormat="1" ht="12.75" customHeight="1">
      <c r="A28" s="30">
        <v>2</v>
      </c>
      <c r="B28" s="31" t="s">
        <v>57</v>
      </c>
      <c r="C28" s="32">
        <f>COUNTA(J28,P28,V28,AB28,AH28,AN28,AT28)</f>
        <v>0</v>
      </c>
      <c r="D28" s="47">
        <f>SUM(K28,Q28,W28,AC28,AI28,AO28,AU28)</f>
        <v>6</v>
      </c>
      <c r="E28" s="116">
        <f>SUM(F28:I28,L28:O28,R28:U28,X28:AA28,AD28:AG28,AJ28:AM28,AP28:AS28)*15</f>
        <v>75</v>
      </c>
      <c r="F28" s="97">
        <v>1</v>
      </c>
      <c r="G28" s="34">
        <v>1</v>
      </c>
      <c r="H28" s="34"/>
      <c r="I28" s="34">
        <v>1</v>
      </c>
      <c r="J28" s="35"/>
      <c r="K28" s="143">
        <v>4</v>
      </c>
      <c r="L28" s="34"/>
      <c r="M28" s="34"/>
      <c r="N28" s="34">
        <v>2</v>
      </c>
      <c r="O28" s="34"/>
      <c r="P28" s="35"/>
      <c r="Q28" s="143">
        <v>2</v>
      </c>
      <c r="R28" s="33"/>
      <c r="S28" s="34"/>
      <c r="T28" s="34"/>
      <c r="U28" s="34"/>
      <c r="V28" s="35"/>
      <c r="W28" s="143"/>
      <c r="X28" s="34"/>
      <c r="Y28" s="34"/>
      <c r="Z28" s="34"/>
      <c r="AA28" s="34"/>
      <c r="AB28" s="35"/>
      <c r="AC28" s="143"/>
      <c r="AD28" s="97"/>
      <c r="AE28" s="98"/>
      <c r="AF28" s="98"/>
      <c r="AG28" s="98"/>
      <c r="AH28" s="35"/>
      <c r="AI28" s="143"/>
      <c r="AJ28" s="98"/>
      <c r="AK28" s="98"/>
      <c r="AL28" s="98"/>
      <c r="AM28" s="98"/>
      <c r="AN28" s="35"/>
      <c r="AO28" s="143"/>
      <c r="AP28" s="97"/>
      <c r="AQ28" s="98"/>
      <c r="AR28" s="98"/>
      <c r="AS28" s="98"/>
      <c r="AT28" s="35"/>
      <c r="AU28" s="162"/>
    </row>
    <row r="29" spans="1:54" s="54" customFormat="1" ht="15" customHeight="1">
      <c r="A29" s="30">
        <v>3</v>
      </c>
      <c r="B29" s="99" t="s">
        <v>41</v>
      </c>
      <c r="C29" s="32">
        <f>COUNTA(J29,P29,V29,AB29,AH29,AN29,AT29)</f>
        <v>1</v>
      </c>
      <c r="D29" s="47">
        <f>SUM(K29,Q29,W29,AC29,AI29,AO29,AU29)</f>
        <v>5</v>
      </c>
      <c r="E29" s="116">
        <f>SUM(F29:I29,L29:O29,R29:U29,X29:AA29,AD29:AG29,AJ29:AM29,AP29:AS29)*15</f>
        <v>60</v>
      </c>
      <c r="F29" s="97"/>
      <c r="G29" s="98"/>
      <c r="H29" s="98"/>
      <c r="I29" s="34"/>
      <c r="J29" s="35"/>
      <c r="K29" s="143"/>
      <c r="L29" s="98">
        <v>2</v>
      </c>
      <c r="M29" s="98"/>
      <c r="N29" s="98">
        <v>1</v>
      </c>
      <c r="O29" s="98">
        <v>1</v>
      </c>
      <c r="P29" s="35" t="s">
        <v>10</v>
      </c>
      <c r="Q29" s="143">
        <v>5</v>
      </c>
      <c r="R29" s="97"/>
      <c r="S29" s="98"/>
      <c r="T29" s="98"/>
      <c r="U29" s="98"/>
      <c r="V29" s="35"/>
      <c r="W29" s="143"/>
      <c r="X29" s="98"/>
      <c r="Y29" s="98"/>
      <c r="Z29" s="98"/>
      <c r="AA29" s="98"/>
      <c r="AB29" s="35"/>
      <c r="AC29" s="143"/>
      <c r="AD29" s="97"/>
      <c r="AE29" s="98"/>
      <c r="AF29" s="98"/>
      <c r="AG29" s="98"/>
      <c r="AH29" s="35"/>
      <c r="AI29" s="143"/>
      <c r="AJ29" s="98"/>
      <c r="AK29" s="98"/>
      <c r="AL29" s="98"/>
      <c r="AM29" s="98"/>
      <c r="AN29" s="35"/>
      <c r="AO29" s="143"/>
      <c r="AP29" s="97"/>
      <c r="AQ29" s="98"/>
      <c r="AR29" s="98"/>
      <c r="AS29" s="98"/>
      <c r="AT29" s="35"/>
      <c r="AU29" s="162"/>
      <c r="AV29" s="36"/>
      <c r="AW29" s="36"/>
      <c r="AX29" s="36"/>
      <c r="AY29" s="36"/>
      <c r="AZ29" s="36"/>
      <c r="BA29" s="36"/>
      <c r="BB29" s="36"/>
    </row>
    <row r="30" spans="1:54" s="54" customFormat="1" ht="15" customHeight="1">
      <c r="A30" s="30">
        <v>4</v>
      </c>
      <c r="B30" s="99" t="s">
        <v>42</v>
      </c>
      <c r="C30" s="32">
        <f>COUNTA(J30,P30,V30,AB30,AH30,AN30,AT30)</f>
        <v>1</v>
      </c>
      <c r="D30" s="47">
        <f>SUM(K30,Q30,W30,AC30,AI30,AO30,AU30)</f>
        <v>9</v>
      </c>
      <c r="E30" s="116">
        <f>SUM(F30:I30,L30:O30,R30:U30,X30:AA30,AD30:AG30,AJ30:AM30,AP30:AS30)*15</f>
        <v>105</v>
      </c>
      <c r="F30" s="97"/>
      <c r="G30" s="98"/>
      <c r="H30" s="98"/>
      <c r="I30" s="34"/>
      <c r="J30" s="35"/>
      <c r="K30" s="143"/>
      <c r="L30" s="34">
        <v>2</v>
      </c>
      <c r="M30" s="34"/>
      <c r="N30" s="98">
        <v>2</v>
      </c>
      <c r="O30" s="34"/>
      <c r="P30" s="35"/>
      <c r="Q30" s="143">
        <v>4</v>
      </c>
      <c r="R30" s="97">
        <v>1</v>
      </c>
      <c r="S30" s="98"/>
      <c r="T30" s="34">
        <v>1</v>
      </c>
      <c r="U30" s="34">
        <v>1</v>
      </c>
      <c r="V30" s="35" t="s">
        <v>10</v>
      </c>
      <c r="W30" s="143">
        <v>5</v>
      </c>
      <c r="X30" s="98"/>
      <c r="Y30" s="98"/>
      <c r="Z30" s="98"/>
      <c r="AA30" s="98"/>
      <c r="AB30" s="35"/>
      <c r="AC30" s="143"/>
      <c r="AD30" s="97"/>
      <c r="AE30" s="98"/>
      <c r="AF30" s="98"/>
      <c r="AG30" s="98"/>
      <c r="AH30" s="35"/>
      <c r="AI30" s="143"/>
      <c r="AJ30" s="98"/>
      <c r="AK30" s="98"/>
      <c r="AL30" s="98"/>
      <c r="AM30" s="98"/>
      <c r="AN30" s="35"/>
      <c r="AO30" s="143"/>
      <c r="AP30" s="97"/>
      <c r="AQ30" s="98"/>
      <c r="AR30" s="98"/>
      <c r="AS30" s="98"/>
      <c r="AT30" s="35"/>
      <c r="AU30" s="162"/>
      <c r="AV30" s="36"/>
      <c r="AW30" s="36"/>
      <c r="AX30" s="36"/>
      <c r="AY30" s="36"/>
      <c r="AZ30" s="36"/>
      <c r="BA30" s="36"/>
      <c r="BB30" s="36"/>
    </row>
    <row r="31" spans="1:54" s="54" customFormat="1" ht="15" customHeight="1">
      <c r="A31" s="30">
        <v>5</v>
      </c>
      <c r="B31" s="229" t="s">
        <v>43</v>
      </c>
      <c r="C31" s="32">
        <f>COUNTA(J31,P31,V31,AB31,AH31,AN31,AT31)</f>
        <v>1</v>
      </c>
      <c r="D31" s="47">
        <f>SUM(K31,Q31,W31,AC31,AI31,AO31,AU31)</f>
        <v>9</v>
      </c>
      <c r="E31" s="116">
        <f>SUM(F31:I31,L31:O31,R31:U31,X31:AA31,AD31:AG31,AJ31:AM31,AP31:AS31)*15</f>
        <v>105</v>
      </c>
      <c r="F31" s="97"/>
      <c r="G31" s="98"/>
      <c r="H31" s="98"/>
      <c r="I31" s="34"/>
      <c r="J31" s="35"/>
      <c r="K31" s="143"/>
      <c r="L31" s="34"/>
      <c r="M31" s="34"/>
      <c r="N31" s="98"/>
      <c r="O31" s="34"/>
      <c r="P31" s="35"/>
      <c r="Q31" s="143"/>
      <c r="R31" s="97">
        <v>2</v>
      </c>
      <c r="S31" s="98">
        <v>2</v>
      </c>
      <c r="T31" s="34"/>
      <c r="U31" s="34"/>
      <c r="V31" s="35" t="s">
        <v>10</v>
      </c>
      <c r="W31" s="143">
        <v>5</v>
      </c>
      <c r="X31" s="98">
        <v>1</v>
      </c>
      <c r="Y31" s="98">
        <v>1</v>
      </c>
      <c r="Z31" s="98">
        <v>1</v>
      </c>
      <c r="AA31" s="98"/>
      <c r="AB31" s="35"/>
      <c r="AC31" s="143">
        <v>4</v>
      </c>
      <c r="AD31" s="97"/>
      <c r="AE31" s="98"/>
      <c r="AF31" s="98"/>
      <c r="AG31" s="98"/>
      <c r="AH31" s="35"/>
      <c r="AI31" s="143"/>
      <c r="AJ31" s="98"/>
      <c r="AK31" s="98"/>
      <c r="AL31" s="98"/>
      <c r="AM31" s="98"/>
      <c r="AN31" s="35"/>
      <c r="AO31" s="143"/>
      <c r="AP31" s="97"/>
      <c r="AQ31" s="98"/>
      <c r="AR31" s="98"/>
      <c r="AS31" s="98"/>
      <c r="AT31" s="35"/>
      <c r="AU31" s="162"/>
      <c r="AV31" s="36"/>
      <c r="AW31" s="36"/>
      <c r="AX31" s="36"/>
      <c r="AY31" s="36"/>
      <c r="AZ31" s="36"/>
      <c r="BA31" s="36"/>
      <c r="BB31" s="36"/>
    </row>
    <row r="32" spans="1:54" s="54" customFormat="1" ht="15" customHeight="1">
      <c r="A32" s="30">
        <v>6</v>
      </c>
      <c r="B32" s="229" t="s">
        <v>54</v>
      </c>
      <c r="C32" s="32">
        <f>COUNTA(J32,P32,V32,AB32,AH32,AN32,AT32)</f>
        <v>1</v>
      </c>
      <c r="D32" s="47">
        <f>SUM(K32,Q32,W32,AC32,AI32,AO32,AU32)</f>
        <v>7</v>
      </c>
      <c r="E32" s="116">
        <f>SUM(F32:I32,L32:O32,R32:U32,X32:AA32,AD32:AG32,AJ32:AM32,AP32:AS32)*15</f>
        <v>90</v>
      </c>
      <c r="F32" s="123"/>
      <c r="G32" s="124"/>
      <c r="H32" s="124"/>
      <c r="I32" s="104"/>
      <c r="J32" s="105"/>
      <c r="K32" s="142"/>
      <c r="L32" s="104"/>
      <c r="M32" s="104"/>
      <c r="N32" s="104"/>
      <c r="O32" s="104"/>
      <c r="P32" s="105"/>
      <c r="Q32" s="142"/>
      <c r="R32" s="106"/>
      <c r="S32" s="104"/>
      <c r="T32" s="104"/>
      <c r="U32" s="104"/>
      <c r="V32" s="105"/>
      <c r="W32" s="143"/>
      <c r="X32" s="124">
        <v>2</v>
      </c>
      <c r="Y32" s="124">
        <v>2</v>
      </c>
      <c r="Z32" s="124"/>
      <c r="AA32" s="124"/>
      <c r="AB32" s="105"/>
      <c r="AC32" s="143">
        <v>4</v>
      </c>
      <c r="AD32" s="106">
        <v>1</v>
      </c>
      <c r="AE32" s="104"/>
      <c r="AF32" s="104"/>
      <c r="AG32" s="104">
        <v>1</v>
      </c>
      <c r="AH32" s="105" t="s">
        <v>10</v>
      </c>
      <c r="AI32" s="143">
        <v>3</v>
      </c>
      <c r="AJ32" s="124"/>
      <c r="AK32" s="104"/>
      <c r="AL32" s="104"/>
      <c r="AM32" s="104"/>
      <c r="AN32" s="105"/>
      <c r="AO32" s="142"/>
      <c r="AP32" s="106"/>
      <c r="AQ32" s="104"/>
      <c r="AR32" s="104"/>
      <c r="AS32" s="104"/>
      <c r="AT32" s="35"/>
      <c r="AU32" s="162"/>
      <c r="AV32" s="36"/>
      <c r="AW32" s="36"/>
      <c r="AX32" s="36"/>
      <c r="AY32" s="36"/>
      <c r="AZ32" s="36"/>
      <c r="BA32" s="36"/>
      <c r="BB32" s="36"/>
    </row>
    <row r="33" spans="1:47" s="36" customFormat="1" ht="14.25" customHeight="1">
      <c r="A33" s="30">
        <v>7</v>
      </c>
      <c r="B33" s="250" t="s">
        <v>44</v>
      </c>
      <c r="C33" s="32">
        <f t="shared" si="6"/>
        <v>1</v>
      </c>
      <c r="D33" s="47">
        <f t="shared" si="7"/>
        <v>10</v>
      </c>
      <c r="E33" s="116">
        <f t="shared" si="8"/>
        <v>120</v>
      </c>
      <c r="F33" s="123"/>
      <c r="G33" s="124"/>
      <c r="H33" s="124"/>
      <c r="I33" s="104"/>
      <c r="J33" s="105"/>
      <c r="K33" s="142"/>
      <c r="L33" s="104"/>
      <c r="M33" s="104"/>
      <c r="N33" s="104"/>
      <c r="O33" s="104"/>
      <c r="P33" s="105"/>
      <c r="Q33" s="142"/>
      <c r="R33" s="123">
        <v>2</v>
      </c>
      <c r="S33" s="124"/>
      <c r="T33" s="124"/>
      <c r="U33" s="124">
        <v>2</v>
      </c>
      <c r="V33" s="105"/>
      <c r="W33" s="143">
        <v>4</v>
      </c>
      <c r="X33" s="124">
        <v>2</v>
      </c>
      <c r="Y33" s="124"/>
      <c r="Z33" s="124"/>
      <c r="AA33" s="124">
        <v>2</v>
      </c>
      <c r="AB33" s="105" t="s">
        <v>10</v>
      </c>
      <c r="AC33" s="142">
        <v>6</v>
      </c>
      <c r="AD33" s="106"/>
      <c r="AE33" s="104"/>
      <c r="AF33" s="104"/>
      <c r="AG33" s="104"/>
      <c r="AH33" s="105"/>
      <c r="AI33" s="142"/>
      <c r="AJ33" s="124"/>
      <c r="AK33" s="104"/>
      <c r="AL33" s="104"/>
      <c r="AM33" s="104"/>
      <c r="AN33" s="105"/>
      <c r="AO33" s="142"/>
      <c r="AP33" s="106"/>
      <c r="AQ33" s="104"/>
      <c r="AR33" s="104"/>
      <c r="AS33" s="104"/>
      <c r="AT33" s="53"/>
      <c r="AU33" s="163"/>
    </row>
    <row r="34" spans="1:54" s="54" customFormat="1" ht="15" customHeight="1">
      <c r="A34" s="30">
        <v>8</v>
      </c>
      <c r="B34" s="229" t="s">
        <v>45</v>
      </c>
      <c r="C34" s="32">
        <f t="shared" si="6"/>
        <v>0</v>
      </c>
      <c r="D34" s="47">
        <f t="shared" si="7"/>
        <v>4</v>
      </c>
      <c r="E34" s="116">
        <f t="shared" si="8"/>
        <v>60</v>
      </c>
      <c r="F34" s="123"/>
      <c r="G34" s="124"/>
      <c r="H34" s="124"/>
      <c r="I34" s="104"/>
      <c r="J34" s="105"/>
      <c r="K34" s="142"/>
      <c r="L34" s="104"/>
      <c r="M34" s="104"/>
      <c r="N34" s="104"/>
      <c r="O34" s="104"/>
      <c r="P34" s="105"/>
      <c r="Q34" s="142"/>
      <c r="R34" s="123">
        <v>2</v>
      </c>
      <c r="S34" s="124">
        <v>1</v>
      </c>
      <c r="T34" s="124">
        <v>1</v>
      </c>
      <c r="U34" s="124"/>
      <c r="V34" s="105"/>
      <c r="W34" s="143">
        <v>4</v>
      </c>
      <c r="X34" s="124"/>
      <c r="Y34" s="124"/>
      <c r="Z34" s="124"/>
      <c r="AA34" s="124"/>
      <c r="AB34" s="105"/>
      <c r="AC34" s="142"/>
      <c r="AD34" s="106"/>
      <c r="AE34" s="104"/>
      <c r="AF34" s="104"/>
      <c r="AG34" s="104"/>
      <c r="AH34" s="105"/>
      <c r="AI34" s="142"/>
      <c r="AJ34" s="124"/>
      <c r="AK34" s="104"/>
      <c r="AL34" s="104"/>
      <c r="AM34" s="104"/>
      <c r="AN34" s="105"/>
      <c r="AO34" s="142"/>
      <c r="AP34" s="106"/>
      <c r="AQ34" s="104"/>
      <c r="AR34" s="104"/>
      <c r="AS34" s="104"/>
      <c r="AT34" s="35"/>
      <c r="AU34" s="162"/>
      <c r="AV34" s="36"/>
      <c r="AW34" s="36"/>
      <c r="AX34" s="36"/>
      <c r="AY34" s="36"/>
      <c r="AZ34" s="36"/>
      <c r="BA34" s="36"/>
      <c r="BB34" s="36"/>
    </row>
    <row r="35" spans="1:47" s="36" customFormat="1" ht="14.25" customHeight="1">
      <c r="A35" s="30">
        <v>9</v>
      </c>
      <c r="B35" s="229" t="s">
        <v>46</v>
      </c>
      <c r="C35" s="32">
        <f t="shared" si="6"/>
        <v>1</v>
      </c>
      <c r="D35" s="47">
        <f t="shared" si="7"/>
        <v>5</v>
      </c>
      <c r="E35" s="116">
        <f t="shared" si="8"/>
        <v>60</v>
      </c>
      <c r="F35" s="123"/>
      <c r="G35" s="124"/>
      <c r="H35" s="124"/>
      <c r="I35" s="104"/>
      <c r="J35" s="105"/>
      <c r="K35" s="142"/>
      <c r="L35" s="104"/>
      <c r="M35" s="104"/>
      <c r="N35" s="104"/>
      <c r="O35" s="104"/>
      <c r="P35" s="105"/>
      <c r="Q35" s="142"/>
      <c r="R35" s="123"/>
      <c r="S35" s="124"/>
      <c r="T35" s="124"/>
      <c r="U35" s="124"/>
      <c r="V35" s="105"/>
      <c r="W35" s="143"/>
      <c r="X35" s="124"/>
      <c r="Y35" s="124"/>
      <c r="Z35" s="124"/>
      <c r="AA35" s="124"/>
      <c r="AB35" s="105"/>
      <c r="AC35" s="142"/>
      <c r="AD35" s="106">
        <v>2</v>
      </c>
      <c r="AE35" s="104"/>
      <c r="AF35" s="104"/>
      <c r="AG35" s="104">
        <v>2</v>
      </c>
      <c r="AH35" s="105" t="s">
        <v>10</v>
      </c>
      <c r="AI35" s="142">
        <v>5</v>
      </c>
      <c r="AJ35" s="124"/>
      <c r="AK35" s="104"/>
      <c r="AL35" s="104"/>
      <c r="AM35" s="104"/>
      <c r="AN35" s="105"/>
      <c r="AO35" s="142"/>
      <c r="AP35" s="106"/>
      <c r="AQ35" s="104"/>
      <c r="AR35" s="104"/>
      <c r="AS35" s="104"/>
      <c r="AT35" s="35"/>
      <c r="AU35" s="162"/>
    </row>
    <row r="36" spans="1:47" s="36" customFormat="1" ht="14.25" customHeight="1">
      <c r="A36" s="30">
        <v>10</v>
      </c>
      <c r="B36" s="250" t="s">
        <v>47</v>
      </c>
      <c r="C36" s="32">
        <f t="shared" si="6"/>
        <v>1</v>
      </c>
      <c r="D36" s="47">
        <f t="shared" si="7"/>
        <v>11</v>
      </c>
      <c r="E36" s="116">
        <f t="shared" si="8"/>
        <v>150</v>
      </c>
      <c r="F36" s="123"/>
      <c r="G36" s="124"/>
      <c r="H36" s="124"/>
      <c r="I36" s="104"/>
      <c r="J36" s="105"/>
      <c r="K36" s="142"/>
      <c r="L36" s="104"/>
      <c r="M36" s="104"/>
      <c r="N36" s="104"/>
      <c r="O36" s="104"/>
      <c r="P36" s="105"/>
      <c r="Q36" s="142"/>
      <c r="R36" s="123"/>
      <c r="S36" s="124"/>
      <c r="T36" s="124"/>
      <c r="U36" s="124"/>
      <c r="V36" s="105"/>
      <c r="W36" s="143"/>
      <c r="X36" s="104"/>
      <c r="Y36" s="104"/>
      <c r="Z36" s="104"/>
      <c r="AA36" s="104"/>
      <c r="AB36" s="105"/>
      <c r="AC36" s="142"/>
      <c r="AD36" s="106">
        <v>2</v>
      </c>
      <c r="AE36" s="104"/>
      <c r="AF36" s="104">
        <v>1</v>
      </c>
      <c r="AG36" s="104">
        <v>2</v>
      </c>
      <c r="AH36" s="105"/>
      <c r="AI36" s="142">
        <v>5</v>
      </c>
      <c r="AJ36" s="124">
        <v>3</v>
      </c>
      <c r="AK36" s="104"/>
      <c r="AL36" s="104"/>
      <c r="AM36" s="104">
        <v>2</v>
      </c>
      <c r="AN36" s="105" t="s">
        <v>10</v>
      </c>
      <c r="AO36" s="142">
        <v>6</v>
      </c>
      <c r="AP36" s="106"/>
      <c r="AQ36" s="104"/>
      <c r="AR36" s="104"/>
      <c r="AS36" s="104"/>
      <c r="AT36" s="53"/>
      <c r="AU36" s="163"/>
    </row>
    <row r="37" spans="1:54" s="54" customFormat="1" ht="14.25" customHeight="1">
      <c r="A37" s="30">
        <v>11</v>
      </c>
      <c r="B37" s="229" t="s">
        <v>48</v>
      </c>
      <c r="C37" s="32">
        <f t="shared" si="6"/>
        <v>1</v>
      </c>
      <c r="D37" s="47">
        <f t="shared" si="7"/>
        <v>9</v>
      </c>
      <c r="E37" s="116">
        <f t="shared" si="8"/>
        <v>120</v>
      </c>
      <c r="F37" s="123"/>
      <c r="G37" s="124"/>
      <c r="H37" s="124"/>
      <c r="I37" s="104"/>
      <c r="J37" s="105"/>
      <c r="K37" s="142"/>
      <c r="L37" s="104"/>
      <c r="M37" s="104"/>
      <c r="N37" s="104"/>
      <c r="O37" s="104"/>
      <c r="P37" s="105"/>
      <c r="Q37" s="142"/>
      <c r="R37" s="123"/>
      <c r="S37" s="124"/>
      <c r="T37" s="124"/>
      <c r="U37" s="124"/>
      <c r="V37" s="105"/>
      <c r="W37" s="143"/>
      <c r="X37" s="104"/>
      <c r="Y37" s="104"/>
      <c r="Z37" s="104"/>
      <c r="AA37" s="104"/>
      <c r="AB37" s="105"/>
      <c r="AC37" s="142"/>
      <c r="AD37" s="106">
        <v>2</v>
      </c>
      <c r="AE37" s="104"/>
      <c r="AF37" s="231">
        <v>0.5</v>
      </c>
      <c r="AG37" s="231">
        <v>1.5</v>
      </c>
      <c r="AH37" s="105"/>
      <c r="AI37" s="142">
        <v>4</v>
      </c>
      <c r="AJ37" s="124">
        <v>2</v>
      </c>
      <c r="AK37" s="104"/>
      <c r="AL37" s="104"/>
      <c r="AM37" s="104">
        <v>2</v>
      </c>
      <c r="AN37" s="105" t="s">
        <v>10</v>
      </c>
      <c r="AO37" s="142">
        <v>5</v>
      </c>
      <c r="AP37" s="106"/>
      <c r="AQ37" s="104"/>
      <c r="AR37" s="104"/>
      <c r="AS37" s="104"/>
      <c r="AT37" s="35"/>
      <c r="AU37" s="162"/>
      <c r="AV37" s="36"/>
      <c r="AW37" s="36"/>
      <c r="AX37" s="36"/>
      <c r="AY37" s="36"/>
      <c r="AZ37" s="36"/>
      <c r="BA37" s="36"/>
      <c r="BB37" s="36"/>
    </row>
    <row r="38" spans="1:54" s="101" customFormat="1" ht="15" customHeight="1">
      <c r="A38" s="30">
        <v>12</v>
      </c>
      <c r="B38" s="229" t="s">
        <v>55</v>
      </c>
      <c r="C38" s="32">
        <f t="shared" si="6"/>
        <v>1</v>
      </c>
      <c r="D38" s="47">
        <f t="shared" si="7"/>
        <v>5</v>
      </c>
      <c r="E38" s="116">
        <f t="shared" si="8"/>
        <v>60</v>
      </c>
      <c r="F38" s="123"/>
      <c r="G38" s="124"/>
      <c r="H38" s="124"/>
      <c r="I38" s="104"/>
      <c r="J38" s="105"/>
      <c r="K38" s="142"/>
      <c r="L38" s="104"/>
      <c r="M38" s="104"/>
      <c r="N38" s="104"/>
      <c r="O38" s="104"/>
      <c r="P38" s="105"/>
      <c r="Q38" s="142"/>
      <c r="R38" s="123"/>
      <c r="S38" s="124"/>
      <c r="T38" s="124"/>
      <c r="U38" s="124"/>
      <c r="V38" s="105"/>
      <c r="W38" s="143"/>
      <c r="X38" s="104">
        <v>2</v>
      </c>
      <c r="Y38" s="104"/>
      <c r="Z38" s="104">
        <v>1</v>
      </c>
      <c r="AA38" s="104">
        <v>1</v>
      </c>
      <c r="AB38" s="105" t="s">
        <v>10</v>
      </c>
      <c r="AC38" s="142">
        <v>5</v>
      </c>
      <c r="AD38" s="106"/>
      <c r="AE38" s="104"/>
      <c r="AF38" s="104"/>
      <c r="AG38" s="104"/>
      <c r="AH38" s="105"/>
      <c r="AI38" s="142"/>
      <c r="AJ38" s="124"/>
      <c r="AK38" s="104"/>
      <c r="AL38" s="104"/>
      <c r="AM38" s="104"/>
      <c r="AN38" s="105"/>
      <c r="AO38" s="142"/>
      <c r="AP38" s="106"/>
      <c r="AQ38" s="104"/>
      <c r="AR38" s="104"/>
      <c r="AS38" s="104"/>
      <c r="AT38" s="35"/>
      <c r="AU38" s="162"/>
      <c r="AV38" s="36"/>
      <c r="AW38" s="36"/>
      <c r="AX38" s="36"/>
      <c r="AY38" s="36"/>
      <c r="AZ38" s="36"/>
      <c r="BA38" s="36"/>
      <c r="BB38" s="36"/>
    </row>
    <row r="39" spans="1:47" s="36" customFormat="1" ht="15.75" customHeight="1">
      <c r="A39" s="30">
        <v>13</v>
      </c>
      <c r="B39" s="279" t="s">
        <v>49</v>
      </c>
      <c r="C39" s="32">
        <f t="shared" si="6"/>
        <v>0</v>
      </c>
      <c r="D39" s="47">
        <f t="shared" si="7"/>
        <v>5</v>
      </c>
      <c r="E39" s="116">
        <f t="shared" si="8"/>
        <v>75</v>
      </c>
      <c r="F39" s="123"/>
      <c r="G39" s="124"/>
      <c r="H39" s="124"/>
      <c r="I39" s="104"/>
      <c r="J39" s="105"/>
      <c r="K39" s="142"/>
      <c r="L39" s="104"/>
      <c r="M39" s="104"/>
      <c r="N39" s="104"/>
      <c r="O39" s="104"/>
      <c r="P39" s="105"/>
      <c r="Q39" s="142"/>
      <c r="R39" s="123"/>
      <c r="S39" s="124"/>
      <c r="T39" s="124"/>
      <c r="U39" s="124"/>
      <c r="V39" s="105"/>
      <c r="W39" s="143"/>
      <c r="X39" s="104"/>
      <c r="Y39" s="104"/>
      <c r="Z39" s="104"/>
      <c r="AA39" s="104"/>
      <c r="AB39" s="105"/>
      <c r="AC39" s="142"/>
      <c r="AD39" s="106"/>
      <c r="AE39" s="104"/>
      <c r="AF39" s="104"/>
      <c r="AG39" s="104"/>
      <c r="AH39" s="105"/>
      <c r="AI39" s="142"/>
      <c r="AJ39" s="124">
        <v>3</v>
      </c>
      <c r="AK39" s="104"/>
      <c r="AL39" s="104"/>
      <c r="AM39" s="104">
        <v>2</v>
      </c>
      <c r="AN39" s="105"/>
      <c r="AO39" s="142">
        <v>5</v>
      </c>
      <c r="AP39" s="106"/>
      <c r="AQ39" s="104"/>
      <c r="AR39" s="104"/>
      <c r="AS39" s="104"/>
      <c r="AT39" s="100"/>
      <c r="AU39" s="164"/>
    </row>
    <row r="40" spans="1:47" s="36" customFormat="1" ht="14.25" customHeight="1">
      <c r="A40" s="30">
        <v>14</v>
      </c>
      <c r="B40" s="229" t="s">
        <v>50</v>
      </c>
      <c r="C40" s="32">
        <f t="shared" si="6"/>
        <v>1</v>
      </c>
      <c r="D40" s="47">
        <f t="shared" si="7"/>
        <v>4</v>
      </c>
      <c r="E40" s="116">
        <f t="shared" si="8"/>
        <v>45</v>
      </c>
      <c r="F40" s="123"/>
      <c r="G40" s="124"/>
      <c r="H40" s="124"/>
      <c r="I40" s="104"/>
      <c r="J40" s="105"/>
      <c r="K40" s="142"/>
      <c r="L40" s="104"/>
      <c r="M40" s="104"/>
      <c r="N40" s="104"/>
      <c r="O40" s="104"/>
      <c r="P40" s="105"/>
      <c r="Q40" s="142"/>
      <c r="R40" s="123"/>
      <c r="S40" s="124"/>
      <c r="T40" s="124"/>
      <c r="U40" s="124"/>
      <c r="V40" s="105"/>
      <c r="W40" s="143"/>
      <c r="X40" s="104">
        <v>2</v>
      </c>
      <c r="Y40" s="104"/>
      <c r="Z40" s="104"/>
      <c r="AA40" s="104">
        <v>1</v>
      </c>
      <c r="AB40" s="105" t="s">
        <v>10</v>
      </c>
      <c r="AC40" s="142">
        <v>4</v>
      </c>
      <c r="AD40" s="106"/>
      <c r="AE40" s="104"/>
      <c r="AF40" s="104"/>
      <c r="AG40" s="104"/>
      <c r="AH40" s="105"/>
      <c r="AI40" s="142"/>
      <c r="AJ40" s="124"/>
      <c r="AK40" s="104"/>
      <c r="AL40" s="104"/>
      <c r="AM40" s="104"/>
      <c r="AN40" s="105"/>
      <c r="AO40" s="142"/>
      <c r="AP40" s="106"/>
      <c r="AQ40" s="104"/>
      <c r="AR40" s="104"/>
      <c r="AS40" s="104"/>
      <c r="AT40" s="35"/>
      <c r="AU40" s="162"/>
    </row>
    <row r="41" spans="1:47" s="36" customFormat="1" ht="14.25" customHeight="1">
      <c r="A41" s="30">
        <v>15</v>
      </c>
      <c r="B41" s="229" t="s">
        <v>51</v>
      </c>
      <c r="C41" s="32">
        <f t="shared" si="6"/>
        <v>1</v>
      </c>
      <c r="D41" s="47">
        <f t="shared" si="7"/>
        <v>5</v>
      </c>
      <c r="E41" s="116">
        <f t="shared" si="8"/>
        <v>60</v>
      </c>
      <c r="F41" s="123"/>
      <c r="G41" s="124"/>
      <c r="H41" s="124"/>
      <c r="I41" s="104"/>
      <c r="J41" s="105"/>
      <c r="K41" s="142"/>
      <c r="L41" s="104"/>
      <c r="M41" s="104"/>
      <c r="N41" s="104"/>
      <c r="O41" s="104"/>
      <c r="P41" s="105"/>
      <c r="Q41" s="142"/>
      <c r="R41" s="123">
        <v>2</v>
      </c>
      <c r="S41" s="124">
        <v>1</v>
      </c>
      <c r="T41" s="124">
        <v>1</v>
      </c>
      <c r="U41" s="124"/>
      <c r="V41" s="105" t="s">
        <v>10</v>
      </c>
      <c r="W41" s="142">
        <v>5</v>
      </c>
      <c r="X41" s="104"/>
      <c r="Y41" s="104"/>
      <c r="Z41" s="104"/>
      <c r="AA41" s="104"/>
      <c r="AB41" s="105"/>
      <c r="AC41" s="142"/>
      <c r="AD41" s="106"/>
      <c r="AE41" s="104"/>
      <c r="AF41" s="104"/>
      <c r="AG41" s="104"/>
      <c r="AH41" s="105"/>
      <c r="AI41" s="142"/>
      <c r="AJ41" s="124"/>
      <c r="AK41" s="104"/>
      <c r="AL41" s="104"/>
      <c r="AM41" s="104"/>
      <c r="AN41" s="105"/>
      <c r="AO41" s="142"/>
      <c r="AP41" s="106"/>
      <c r="AQ41" s="104"/>
      <c r="AR41" s="104"/>
      <c r="AS41" s="104"/>
      <c r="AT41" s="35"/>
      <c r="AU41" s="162"/>
    </row>
    <row r="42" spans="1:47" s="36" customFormat="1" ht="24" customHeight="1">
      <c r="A42" s="30">
        <v>17</v>
      </c>
      <c r="B42" s="250" t="s">
        <v>84</v>
      </c>
      <c r="C42" s="32">
        <f t="shared" si="6"/>
        <v>1</v>
      </c>
      <c r="D42" s="47">
        <f t="shared" si="7"/>
        <v>8</v>
      </c>
      <c r="E42" s="116">
        <f t="shared" si="8"/>
        <v>105</v>
      </c>
      <c r="F42" s="123"/>
      <c r="G42" s="124"/>
      <c r="H42" s="124"/>
      <c r="I42" s="104"/>
      <c r="J42" s="105"/>
      <c r="K42" s="142"/>
      <c r="L42" s="104"/>
      <c r="M42" s="104"/>
      <c r="N42" s="104"/>
      <c r="O42" s="104"/>
      <c r="P42" s="105"/>
      <c r="Q42" s="142"/>
      <c r="R42" s="106"/>
      <c r="S42" s="104"/>
      <c r="T42" s="104"/>
      <c r="U42" s="104"/>
      <c r="V42" s="105"/>
      <c r="W42" s="142"/>
      <c r="X42" s="104"/>
      <c r="Y42" s="104"/>
      <c r="Z42" s="104"/>
      <c r="AA42" s="104"/>
      <c r="AB42" s="105"/>
      <c r="AC42" s="142"/>
      <c r="AD42" s="106">
        <v>2</v>
      </c>
      <c r="AE42" s="104"/>
      <c r="AF42" s="104"/>
      <c r="AG42" s="104">
        <v>2</v>
      </c>
      <c r="AH42" s="105"/>
      <c r="AI42" s="142">
        <v>4</v>
      </c>
      <c r="AJ42" s="124">
        <v>2</v>
      </c>
      <c r="AK42" s="104"/>
      <c r="AL42" s="104"/>
      <c r="AM42" s="104">
        <v>1</v>
      </c>
      <c r="AN42" s="105" t="s">
        <v>10</v>
      </c>
      <c r="AO42" s="142">
        <v>4</v>
      </c>
      <c r="AP42" s="106"/>
      <c r="AQ42" s="104"/>
      <c r="AR42" s="104"/>
      <c r="AS42" s="104"/>
      <c r="AT42" s="53"/>
      <c r="AU42" s="163"/>
    </row>
    <row r="43" spans="1:47" s="42" customFormat="1" ht="15.75" customHeight="1">
      <c r="A43" s="30">
        <v>18</v>
      </c>
      <c r="B43" s="229" t="s">
        <v>52</v>
      </c>
      <c r="C43" s="32">
        <f t="shared" si="6"/>
        <v>0</v>
      </c>
      <c r="D43" s="47">
        <f t="shared" si="7"/>
        <v>3</v>
      </c>
      <c r="E43" s="116">
        <f t="shared" si="8"/>
        <v>45</v>
      </c>
      <c r="F43" s="123"/>
      <c r="G43" s="124"/>
      <c r="H43" s="124"/>
      <c r="I43" s="104"/>
      <c r="J43" s="105"/>
      <c r="K43" s="142"/>
      <c r="L43" s="104"/>
      <c r="M43" s="104"/>
      <c r="N43" s="104"/>
      <c r="O43" s="104"/>
      <c r="P43" s="105"/>
      <c r="Q43" s="142"/>
      <c r="R43" s="106"/>
      <c r="S43" s="104"/>
      <c r="T43" s="104"/>
      <c r="U43" s="104"/>
      <c r="V43" s="105"/>
      <c r="W43" s="142"/>
      <c r="X43" s="104"/>
      <c r="Y43" s="104"/>
      <c r="Z43" s="104"/>
      <c r="AA43" s="104"/>
      <c r="AB43" s="105"/>
      <c r="AC43" s="142"/>
      <c r="AD43" s="106"/>
      <c r="AE43" s="104"/>
      <c r="AF43" s="104"/>
      <c r="AG43" s="104"/>
      <c r="AH43" s="105"/>
      <c r="AI43" s="142"/>
      <c r="AJ43" s="124"/>
      <c r="AK43" s="104"/>
      <c r="AL43" s="104"/>
      <c r="AM43" s="104"/>
      <c r="AN43" s="105"/>
      <c r="AO43" s="142"/>
      <c r="AP43" s="106">
        <v>2</v>
      </c>
      <c r="AQ43" s="104">
        <v>1</v>
      </c>
      <c r="AR43" s="104"/>
      <c r="AS43" s="104"/>
      <c r="AT43" s="49"/>
      <c r="AU43" s="160">
        <v>3</v>
      </c>
    </row>
    <row r="44" spans="1:47" s="42" customFormat="1" ht="15" customHeight="1">
      <c r="A44" s="30">
        <v>19</v>
      </c>
      <c r="B44" s="229" t="s">
        <v>53</v>
      </c>
      <c r="C44" s="32">
        <f t="shared" si="6"/>
        <v>0</v>
      </c>
      <c r="D44" s="47">
        <f t="shared" si="7"/>
        <v>2</v>
      </c>
      <c r="E44" s="116">
        <f t="shared" si="8"/>
        <v>30</v>
      </c>
      <c r="F44" s="123"/>
      <c r="G44" s="124"/>
      <c r="H44" s="124"/>
      <c r="I44" s="104"/>
      <c r="J44" s="105"/>
      <c r="K44" s="142"/>
      <c r="L44" s="104"/>
      <c r="M44" s="104"/>
      <c r="N44" s="104"/>
      <c r="O44" s="104"/>
      <c r="P44" s="105"/>
      <c r="Q44" s="142"/>
      <c r="R44" s="106"/>
      <c r="S44" s="104"/>
      <c r="T44" s="104"/>
      <c r="U44" s="104"/>
      <c r="V44" s="105"/>
      <c r="W44" s="142"/>
      <c r="X44" s="104"/>
      <c r="Y44" s="104"/>
      <c r="Z44" s="104"/>
      <c r="AA44" s="104"/>
      <c r="AB44" s="105"/>
      <c r="AC44" s="142"/>
      <c r="AD44" s="106"/>
      <c r="AE44" s="104"/>
      <c r="AF44" s="104"/>
      <c r="AG44" s="104"/>
      <c r="AH44" s="105"/>
      <c r="AI44" s="142"/>
      <c r="AJ44" s="124">
        <v>1</v>
      </c>
      <c r="AK44" s="104">
        <v>1</v>
      </c>
      <c r="AL44" s="104"/>
      <c r="AM44" s="104"/>
      <c r="AN44" s="105"/>
      <c r="AO44" s="142">
        <v>2</v>
      </c>
      <c r="AP44" s="106"/>
      <c r="AQ44" s="104"/>
      <c r="AR44" s="104"/>
      <c r="AS44" s="104"/>
      <c r="AT44" s="49"/>
      <c r="AU44" s="160"/>
    </row>
    <row r="45" spans="1:47" s="42" customFormat="1" ht="13.5" customHeight="1">
      <c r="A45" s="30">
        <v>20</v>
      </c>
      <c r="B45" s="251" t="s">
        <v>112</v>
      </c>
      <c r="C45" s="32">
        <f t="shared" si="6"/>
        <v>0</v>
      </c>
      <c r="D45" s="47">
        <f t="shared" si="7"/>
        <v>17</v>
      </c>
      <c r="E45" s="116">
        <f t="shared" si="8"/>
        <v>255</v>
      </c>
      <c r="F45" s="123"/>
      <c r="G45" s="124"/>
      <c r="H45" s="124"/>
      <c r="I45" s="104"/>
      <c r="J45" s="105"/>
      <c r="K45" s="142"/>
      <c r="L45" s="104"/>
      <c r="M45" s="104"/>
      <c r="N45" s="124"/>
      <c r="O45" s="104"/>
      <c r="P45" s="105"/>
      <c r="Q45" s="142"/>
      <c r="R45" s="106"/>
      <c r="S45" s="104"/>
      <c r="T45" s="124"/>
      <c r="U45" s="104"/>
      <c r="V45" s="105"/>
      <c r="W45" s="142"/>
      <c r="X45" s="104">
        <v>1</v>
      </c>
      <c r="Y45" s="104"/>
      <c r="Z45" s="124">
        <v>1</v>
      </c>
      <c r="AA45" s="104">
        <v>1</v>
      </c>
      <c r="AB45" s="105"/>
      <c r="AC45" s="142">
        <v>3</v>
      </c>
      <c r="AD45" s="106">
        <v>2</v>
      </c>
      <c r="AE45" s="104"/>
      <c r="AF45" s="124">
        <v>2</v>
      </c>
      <c r="AG45" s="104">
        <v>1</v>
      </c>
      <c r="AH45" s="105"/>
      <c r="AI45" s="142">
        <v>5</v>
      </c>
      <c r="AJ45" s="124">
        <v>3</v>
      </c>
      <c r="AK45" s="104"/>
      <c r="AL45" s="124">
        <v>3</v>
      </c>
      <c r="AM45" s="104">
        <v>3</v>
      </c>
      <c r="AN45" s="105"/>
      <c r="AO45" s="142">
        <v>9</v>
      </c>
      <c r="AP45" s="106"/>
      <c r="AQ45" s="104"/>
      <c r="AR45" s="104"/>
      <c r="AS45" s="104"/>
      <c r="AT45" s="49"/>
      <c r="AU45" s="160"/>
    </row>
    <row r="46" spans="1:47" s="42" customFormat="1" ht="13.5" customHeight="1">
      <c r="A46" s="30">
        <v>21</v>
      </c>
      <c r="B46" s="251" t="s">
        <v>100</v>
      </c>
      <c r="C46" s="46">
        <f>COUNTA(J46,P46,V46,AB46,AH46,AN46,AT46)</f>
        <v>0</v>
      </c>
      <c r="D46" s="47">
        <f>SUM(K46,Q46,W46,AC46,AI46,AO46,AU46)</f>
        <v>2</v>
      </c>
      <c r="E46" s="116">
        <f>SUM(F46:I46,L46:O46,R46:U46,X46:AA46,AD46:AG46,AJ46:AM46,AP46:AS46)*15</f>
        <v>0</v>
      </c>
      <c r="F46" s="47"/>
      <c r="G46" s="48"/>
      <c r="H46" s="48"/>
      <c r="I46" s="48"/>
      <c r="J46" s="49"/>
      <c r="K46" s="141"/>
      <c r="L46" s="48"/>
      <c r="M46" s="48"/>
      <c r="N46" s="48"/>
      <c r="O46" s="48"/>
      <c r="P46" s="49"/>
      <c r="Q46" s="141"/>
      <c r="R46" s="47"/>
      <c r="S46" s="48"/>
      <c r="T46" s="48"/>
      <c r="U46" s="48"/>
      <c r="V46" s="49"/>
      <c r="W46" s="141"/>
      <c r="X46" s="252"/>
      <c r="Y46" s="252"/>
      <c r="Z46" s="252"/>
      <c r="AA46" s="252">
        <v>0</v>
      </c>
      <c r="AB46" s="49"/>
      <c r="AC46" s="141">
        <v>2</v>
      </c>
      <c r="AD46" s="47"/>
      <c r="AE46" s="48"/>
      <c r="AF46" s="48"/>
      <c r="AG46" s="48"/>
      <c r="AH46" s="49"/>
      <c r="AI46" s="141"/>
      <c r="AJ46" s="51"/>
      <c r="AK46" s="51"/>
      <c r="AL46" s="51"/>
      <c r="AM46" s="51"/>
      <c r="AN46" s="49"/>
      <c r="AO46" s="141"/>
      <c r="AP46" s="50"/>
      <c r="AQ46" s="51"/>
      <c r="AR46" s="51"/>
      <c r="AS46" s="51"/>
      <c r="AT46" s="49"/>
      <c r="AU46" s="160"/>
    </row>
    <row r="47" spans="1:47" s="42" customFormat="1" ht="13.5" customHeight="1">
      <c r="A47" s="30">
        <v>22</v>
      </c>
      <c r="B47" s="113" t="s">
        <v>101</v>
      </c>
      <c r="C47" s="46">
        <f t="shared" si="6"/>
        <v>0</v>
      </c>
      <c r="D47" s="47">
        <f t="shared" si="7"/>
        <v>8</v>
      </c>
      <c r="E47" s="116">
        <f t="shared" si="8"/>
        <v>0</v>
      </c>
      <c r="F47" s="47"/>
      <c r="G47" s="48"/>
      <c r="H47" s="48"/>
      <c r="I47" s="48"/>
      <c r="J47" s="49"/>
      <c r="K47" s="141"/>
      <c r="L47" s="48"/>
      <c r="M47" s="48"/>
      <c r="N47" s="48"/>
      <c r="O47" s="48"/>
      <c r="P47" s="49"/>
      <c r="Q47" s="141"/>
      <c r="R47" s="47"/>
      <c r="S47" s="48"/>
      <c r="T47" s="48"/>
      <c r="U47" s="48"/>
      <c r="V47" s="49"/>
      <c r="W47" s="141"/>
      <c r="X47" s="48"/>
      <c r="Y47" s="48"/>
      <c r="Z47" s="48"/>
      <c r="AA47" s="48"/>
      <c r="AB47" s="49"/>
      <c r="AC47" s="141"/>
      <c r="AD47" s="47"/>
      <c r="AE47" s="48"/>
      <c r="AF47" s="48"/>
      <c r="AG47" s="48"/>
      <c r="AH47" s="49"/>
      <c r="AI47" s="141"/>
      <c r="AJ47" s="51"/>
      <c r="AK47" s="51"/>
      <c r="AL47" s="51"/>
      <c r="AM47" s="51"/>
      <c r="AN47" s="49"/>
      <c r="AO47" s="141"/>
      <c r="AP47" s="253"/>
      <c r="AQ47" s="252"/>
      <c r="AR47" s="252"/>
      <c r="AS47" s="252">
        <v>0</v>
      </c>
      <c r="AT47" s="49"/>
      <c r="AU47" s="160">
        <v>8</v>
      </c>
    </row>
    <row r="48" spans="1:47" s="42" customFormat="1" ht="13.5" customHeight="1">
      <c r="A48" s="30">
        <v>23</v>
      </c>
      <c r="B48" s="113" t="s">
        <v>14</v>
      </c>
      <c r="C48" s="46">
        <f t="shared" si="6"/>
        <v>0</v>
      </c>
      <c r="D48" s="47">
        <f t="shared" si="7"/>
        <v>1</v>
      </c>
      <c r="E48" s="116">
        <f t="shared" si="8"/>
        <v>15</v>
      </c>
      <c r="F48" s="47"/>
      <c r="G48" s="48"/>
      <c r="H48" s="48"/>
      <c r="I48" s="48"/>
      <c r="J48" s="49"/>
      <c r="K48" s="141"/>
      <c r="L48" s="48"/>
      <c r="M48" s="48"/>
      <c r="N48" s="48"/>
      <c r="O48" s="48"/>
      <c r="P48" s="49"/>
      <c r="Q48" s="141"/>
      <c r="R48" s="47"/>
      <c r="S48" s="48"/>
      <c r="T48" s="48"/>
      <c r="U48" s="48"/>
      <c r="V48" s="49"/>
      <c r="W48" s="141"/>
      <c r="X48" s="48"/>
      <c r="Y48" s="48"/>
      <c r="Z48" s="48"/>
      <c r="AA48" s="48"/>
      <c r="AB48" s="49"/>
      <c r="AC48" s="141"/>
      <c r="AD48" s="47"/>
      <c r="AE48" s="48"/>
      <c r="AF48" s="48"/>
      <c r="AG48" s="48"/>
      <c r="AH48" s="49"/>
      <c r="AI48" s="141"/>
      <c r="AJ48" s="48"/>
      <c r="AK48" s="48"/>
      <c r="AL48" s="48"/>
      <c r="AM48" s="48">
        <v>1</v>
      </c>
      <c r="AN48" s="49"/>
      <c r="AO48" s="141">
        <v>1</v>
      </c>
      <c r="AP48" s="47"/>
      <c r="AQ48" s="48"/>
      <c r="AR48" s="48"/>
      <c r="AS48" s="51"/>
      <c r="AT48" s="49"/>
      <c r="AU48" s="160"/>
    </row>
    <row r="49" spans="1:47" s="42" customFormat="1" ht="13.5" customHeight="1">
      <c r="A49" s="30">
        <v>24</v>
      </c>
      <c r="B49" s="96" t="s">
        <v>26</v>
      </c>
      <c r="C49" s="46">
        <f t="shared" si="6"/>
        <v>0</v>
      </c>
      <c r="D49" s="47">
        <f t="shared" si="7"/>
        <v>2</v>
      </c>
      <c r="E49" s="116">
        <f t="shared" si="8"/>
        <v>30</v>
      </c>
      <c r="F49" s="47"/>
      <c r="G49" s="48"/>
      <c r="H49" s="48"/>
      <c r="I49" s="48"/>
      <c r="J49" s="49"/>
      <c r="K49" s="141"/>
      <c r="L49" s="48"/>
      <c r="M49" s="48"/>
      <c r="N49" s="48"/>
      <c r="O49" s="48"/>
      <c r="P49" s="49"/>
      <c r="Q49" s="141"/>
      <c r="R49" s="47"/>
      <c r="S49" s="48"/>
      <c r="T49" s="48"/>
      <c r="U49" s="48"/>
      <c r="V49" s="49"/>
      <c r="W49" s="141"/>
      <c r="X49" s="48"/>
      <c r="Y49" s="48"/>
      <c r="Z49" s="48"/>
      <c r="AA49" s="48"/>
      <c r="AB49" s="49"/>
      <c r="AC49" s="141"/>
      <c r="AD49" s="47"/>
      <c r="AE49" s="48"/>
      <c r="AF49" s="48"/>
      <c r="AG49" s="48"/>
      <c r="AH49" s="49"/>
      <c r="AI49" s="141"/>
      <c r="AJ49" s="48"/>
      <c r="AK49" s="48"/>
      <c r="AL49" s="48"/>
      <c r="AM49" s="48"/>
      <c r="AN49" s="49"/>
      <c r="AO49" s="141"/>
      <c r="AP49" s="47"/>
      <c r="AQ49" s="48"/>
      <c r="AR49" s="48"/>
      <c r="AS49" s="51">
        <v>2</v>
      </c>
      <c r="AT49" s="49"/>
      <c r="AU49" s="160">
        <v>2</v>
      </c>
    </row>
    <row r="50" spans="1:47" s="42" customFormat="1" ht="13.5" customHeight="1">
      <c r="A50" s="30">
        <v>25</v>
      </c>
      <c r="B50" s="96" t="s">
        <v>23</v>
      </c>
      <c r="C50" s="46">
        <f t="shared" si="6"/>
        <v>1</v>
      </c>
      <c r="D50" s="47">
        <f t="shared" si="7"/>
        <v>5</v>
      </c>
      <c r="E50" s="116">
        <f t="shared" si="8"/>
        <v>0</v>
      </c>
      <c r="F50" s="47"/>
      <c r="G50" s="48"/>
      <c r="H50" s="48"/>
      <c r="I50" s="48"/>
      <c r="J50" s="49"/>
      <c r="K50" s="141"/>
      <c r="L50" s="48"/>
      <c r="M50" s="48"/>
      <c r="N50" s="48"/>
      <c r="O50" s="48"/>
      <c r="P50" s="49"/>
      <c r="Q50" s="141"/>
      <c r="R50" s="47"/>
      <c r="S50" s="48"/>
      <c r="T50" s="48"/>
      <c r="U50" s="48"/>
      <c r="V50" s="49"/>
      <c r="W50" s="141"/>
      <c r="X50" s="48"/>
      <c r="Y50" s="48"/>
      <c r="Z50" s="48"/>
      <c r="AA50" s="48"/>
      <c r="AB50" s="49"/>
      <c r="AC50" s="141"/>
      <c r="AD50" s="47"/>
      <c r="AE50" s="48"/>
      <c r="AF50" s="48"/>
      <c r="AG50" s="48"/>
      <c r="AH50" s="49"/>
      <c r="AI50" s="141"/>
      <c r="AJ50" s="48"/>
      <c r="AK50" s="48"/>
      <c r="AL50" s="48"/>
      <c r="AM50" s="48"/>
      <c r="AN50" s="49"/>
      <c r="AO50" s="141"/>
      <c r="AP50" s="47"/>
      <c r="AQ50" s="48"/>
      <c r="AR50" s="48"/>
      <c r="AS50" s="51">
        <v>0</v>
      </c>
      <c r="AT50" s="49" t="s">
        <v>10</v>
      </c>
      <c r="AU50" s="160">
        <v>5</v>
      </c>
    </row>
    <row r="51" spans="1:47" s="42" customFormat="1" ht="13.5" customHeight="1" thickBot="1">
      <c r="A51" s="177">
        <v>26</v>
      </c>
      <c r="B51" s="90" t="s">
        <v>19</v>
      </c>
      <c r="C51" s="173">
        <f t="shared" si="6"/>
        <v>0</v>
      </c>
      <c r="D51" s="174">
        <f t="shared" si="7"/>
        <v>10</v>
      </c>
      <c r="E51" s="175">
        <f t="shared" si="8"/>
        <v>0</v>
      </c>
      <c r="F51" s="91"/>
      <c r="G51" s="92"/>
      <c r="H51" s="92"/>
      <c r="I51" s="92"/>
      <c r="J51" s="185"/>
      <c r="K51" s="147"/>
      <c r="L51" s="92"/>
      <c r="M51" s="92"/>
      <c r="N51" s="92"/>
      <c r="O51" s="92"/>
      <c r="P51" s="93"/>
      <c r="Q51" s="147"/>
      <c r="R51" s="91"/>
      <c r="S51" s="92"/>
      <c r="T51" s="92"/>
      <c r="U51" s="92"/>
      <c r="V51" s="93"/>
      <c r="W51" s="147"/>
      <c r="X51" s="92"/>
      <c r="Y51" s="92"/>
      <c r="Z51" s="92"/>
      <c r="AA51" s="92"/>
      <c r="AB51" s="93"/>
      <c r="AC51" s="147"/>
      <c r="AD51" s="91"/>
      <c r="AE51" s="92"/>
      <c r="AF51" s="92"/>
      <c r="AG51" s="92"/>
      <c r="AH51" s="93"/>
      <c r="AI51" s="147"/>
      <c r="AJ51" s="94"/>
      <c r="AK51" s="94"/>
      <c r="AL51" s="94"/>
      <c r="AM51" s="95"/>
      <c r="AN51" s="93"/>
      <c r="AO51" s="147"/>
      <c r="AP51" s="57"/>
      <c r="AQ51" s="94"/>
      <c r="AR51" s="94"/>
      <c r="AS51" s="94">
        <v>0</v>
      </c>
      <c r="AT51" s="93"/>
      <c r="AU51" s="165">
        <v>10</v>
      </c>
    </row>
    <row r="52" spans="1:47" s="16" customFormat="1" ht="12.75" customHeight="1">
      <c r="A52" s="187"/>
      <c r="B52" s="186" t="s">
        <v>15</v>
      </c>
      <c r="C52" s="178">
        <f aca="true" t="shared" si="9" ref="C52:I52">SUM(C27:C51,C18:C25,C10:C16)</f>
        <v>18</v>
      </c>
      <c r="D52" s="179">
        <f t="shared" si="9"/>
        <v>210</v>
      </c>
      <c r="E52" s="181">
        <f t="shared" si="9"/>
        <v>2505</v>
      </c>
      <c r="F52" s="180">
        <f t="shared" si="9"/>
        <v>11</v>
      </c>
      <c r="G52" s="176">
        <f t="shared" si="9"/>
        <v>9</v>
      </c>
      <c r="H52" s="176">
        <f t="shared" si="9"/>
        <v>2</v>
      </c>
      <c r="I52" s="176">
        <f t="shared" si="9"/>
        <v>2</v>
      </c>
      <c r="J52" s="280">
        <f>COUNTA(J10:J16,J18:J25,J27:J51)</f>
        <v>2</v>
      </c>
      <c r="K52" s="284">
        <f>SUM(K10:K51)</f>
        <v>29</v>
      </c>
      <c r="L52" s="176">
        <f>SUM(L27:L51,L18:L25,L10:L16)</f>
        <v>10</v>
      </c>
      <c r="M52" s="176">
        <f>SUM(M27:M51,M18:M25,M10:M16)</f>
        <v>10</v>
      </c>
      <c r="N52" s="176">
        <f>SUM(N27:N51,N18:N25,N10:N16)</f>
        <v>7</v>
      </c>
      <c r="O52" s="176">
        <f>SUM(O27:O51,O18:O25,O10:O16)</f>
        <v>1</v>
      </c>
      <c r="P52" s="280">
        <f>COUNTA(P10:P16,P18:P25,P27:P51)</f>
        <v>3</v>
      </c>
      <c r="Q52" s="284">
        <f>SUM(Q10:Q51)</f>
        <v>31</v>
      </c>
      <c r="R52" s="176">
        <f>SUM(R27:R51,R18:R25,R10:R16)</f>
        <v>11</v>
      </c>
      <c r="S52" s="176">
        <f>SUM(S27:S51,S18:S25,S10:S16)</f>
        <v>7</v>
      </c>
      <c r="T52" s="176">
        <f>SUM(T27:T51,T18:T25,T10:T16)</f>
        <v>4</v>
      </c>
      <c r="U52" s="176">
        <f>SUM(U27:U51,U18:U25,U10:U16)</f>
        <v>3</v>
      </c>
      <c r="V52" s="280">
        <f>COUNTA(V10:V16,V18:V25,V27:V51)</f>
        <v>3</v>
      </c>
      <c r="W52" s="284">
        <f>SUM(W10:W51)</f>
        <v>27</v>
      </c>
      <c r="X52" s="176">
        <f>SUM(X27:X51,X18:X25,X10:X16)</f>
        <v>11</v>
      </c>
      <c r="Y52" s="176">
        <f>SUM(Y27:Y51,Y18:Y25,Y10:Y16)</f>
        <v>6</v>
      </c>
      <c r="Z52" s="176">
        <f>SUM(Z27:Z51,Z18:Z25,Z10:Z16)</f>
        <v>5</v>
      </c>
      <c r="AA52" s="176">
        <f>SUM(AA27:AA51,AA18:AA25,AA10:AA16)</f>
        <v>5</v>
      </c>
      <c r="AB52" s="280">
        <f>COUNTA(AB10:AB16,AB18:AB25,AB27:AB51)</f>
        <v>3</v>
      </c>
      <c r="AC52" s="284">
        <f>SUM(AC10:AC51)</f>
        <v>33</v>
      </c>
      <c r="AD52" s="176">
        <f>SUM(AD27:AD51,AD18:AD25,AD10:AD16)</f>
        <v>11</v>
      </c>
      <c r="AE52" s="176">
        <f>SUM(AE27:AE51,AE18:AE25,AE10:AE16)</f>
        <v>2</v>
      </c>
      <c r="AF52" s="176">
        <f>SUM(AF27:AF51,AF18:AF25,AF10:AF16)</f>
        <v>3.5</v>
      </c>
      <c r="AG52" s="176">
        <f>SUM(AG27:AG51,AG18:AG25,AG10:AG16)</f>
        <v>9.5</v>
      </c>
      <c r="AH52" s="280">
        <f>COUNTA(AH10:AH16,AH18:AH25,AH27:AH51)</f>
        <v>3</v>
      </c>
      <c r="AI52" s="284">
        <f>SUM(AI10:AI51)</f>
        <v>28</v>
      </c>
      <c r="AJ52" s="176">
        <f>SUM(AJ27:AJ51,AJ18:AJ25,AJ10:AJ16)</f>
        <v>14</v>
      </c>
      <c r="AK52" s="176">
        <f>SUM(AK27:AK51,AK18:AK25,AK10:AK16)</f>
        <v>1</v>
      </c>
      <c r="AL52" s="176">
        <f>SUM(AL27:AL51,AL18:AL25,AL10:AL16)</f>
        <v>3</v>
      </c>
      <c r="AM52" s="176">
        <f>SUM(AM27:AM51,AM18:AM25,AM10:AM16)</f>
        <v>11</v>
      </c>
      <c r="AN52" s="280">
        <f>COUNTA(AN10:AN16,AN18:AN25,AN27:AN51)</f>
        <v>3</v>
      </c>
      <c r="AO52" s="284">
        <f>SUM(AO10:AO51)</f>
        <v>32</v>
      </c>
      <c r="AP52" s="176">
        <f>SUM(AP27:AP51,AP18:AP25,AP10:AP16)</f>
        <v>5</v>
      </c>
      <c r="AQ52" s="176">
        <f>SUM(AQ27:AQ51,AQ18:AQ25,AQ10:AQ16)</f>
        <v>1</v>
      </c>
      <c r="AR52" s="176">
        <f>SUM(AR27:AR51,AR18:AR25,AR10:AR16)</f>
        <v>0</v>
      </c>
      <c r="AS52" s="176">
        <f>SUM(AS27:AS51,AS18:AS25,AS10:AS16)</f>
        <v>2</v>
      </c>
      <c r="AT52" s="280">
        <f>COUNTA(AT10:AT16,AT18:AT25,AT27:AT51)</f>
        <v>1</v>
      </c>
      <c r="AU52" s="282">
        <f>SUM(AU10:AU51)</f>
        <v>30</v>
      </c>
    </row>
    <row r="53" spans="1:47" s="42" customFormat="1" ht="13.5" customHeight="1" thickBot="1">
      <c r="A53" s="58"/>
      <c r="B53" s="59" t="s">
        <v>16</v>
      </c>
      <c r="C53" s="60"/>
      <c r="D53" s="152"/>
      <c r="E53" s="152">
        <f>E52/15</f>
        <v>167</v>
      </c>
      <c r="F53" s="151"/>
      <c r="G53" s="88">
        <f>SUM(F52:I52)</f>
        <v>24</v>
      </c>
      <c r="H53" s="89"/>
      <c r="I53" s="182"/>
      <c r="J53" s="281"/>
      <c r="K53" s="285"/>
      <c r="L53" s="61"/>
      <c r="M53" s="62">
        <f>SUM(L52:O52)</f>
        <v>28</v>
      </c>
      <c r="N53" s="63"/>
      <c r="O53" s="183"/>
      <c r="P53" s="281"/>
      <c r="Q53" s="285"/>
      <c r="R53" s="61"/>
      <c r="S53" s="62">
        <f>SUM(R52:U52)</f>
        <v>25</v>
      </c>
      <c r="T53" s="63"/>
      <c r="U53" s="183"/>
      <c r="V53" s="281"/>
      <c r="W53" s="285"/>
      <c r="X53" s="64"/>
      <c r="Y53" s="62">
        <f>SUM(X52:AA52)</f>
        <v>27</v>
      </c>
      <c r="Z53" s="63"/>
      <c r="AA53" s="183"/>
      <c r="AB53" s="281"/>
      <c r="AC53" s="285"/>
      <c r="AD53" s="64"/>
      <c r="AE53" s="62">
        <f>SUM(AD52:AG52)</f>
        <v>26</v>
      </c>
      <c r="AF53" s="63"/>
      <c r="AG53" s="183"/>
      <c r="AH53" s="281"/>
      <c r="AI53" s="285"/>
      <c r="AJ53" s="65"/>
      <c r="AK53" s="66">
        <f>SUM(AJ52:AM52)</f>
        <v>29</v>
      </c>
      <c r="AL53" s="67"/>
      <c r="AM53" s="184"/>
      <c r="AN53" s="281"/>
      <c r="AO53" s="285"/>
      <c r="AP53" s="68"/>
      <c r="AQ53" s="66">
        <f>SUM(AP52:AS52)</f>
        <v>8</v>
      </c>
      <c r="AR53" s="66"/>
      <c r="AS53" s="184"/>
      <c r="AT53" s="281"/>
      <c r="AU53" s="283"/>
    </row>
    <row r="54" spans="1:47" s="74" customFormat="1" ht="11.25" customHeight="1" thickTop="1">
      <c r="A54" s="17"/>
      <c r="B54" s="69"/>
      <c r="C54" s="131"/>
      <c r="D54" s="18"/>
      <c r="E54" s="70"/>
      <c r="F54" s="71"/>
      <c r="G54" s="71"/>
      <c r="H54" s="71"/>
      <c r="I54" s="71"/>
      <c r="J54" s="70"/>
      <c r="K54" s="274"/>
      <c r="L54" s="71"/>
      <c r="M54" s="71"/>
      <c r="N54" s="71"/>
      <c r="O54" s="71"/>
      <c r="P54" s="134"/>
      <c r="Q54" s="111"/>
      <c r="R54" s="71"/>
      <c r="S54" s="71"/>
      <c r="T54" s="71"/>
      <c r="U54" s="71"/>
      <c r="V54" s="134"/>
      <c r="W54" s="139"/>
      <c r="X54" s="71"/>
      <c r="Y54" s="71"/>
      <c r="Z54" s="71"/>
      <c r="AA54" s="71"/>
      <c r="AB54" s="71"/>
      <c r="AC54" s="172"/>
      <c r="AD54" s="71"/>
      <c r="AE54" s="71"/>
      <c r="AF54" s="71"/>
      <c r="AG54" s="71"/>
      <c r="AH54" s="134"/>
      <c r="AI54" s="111"/>
      <c r="AJ54" s="73"/>
      <c r="AK54" s="71"/>
      <c r="AL54" s="71"/>
      <c r="AM54" s="71"/>
      <c r="AN54" s="71"/>
      <c r="AO54" s="111"/>
      <c r="AP54" s="71"/>
      <c r="AQ54" s="71"/>
      <c r="AR54" s="71"/>
      <c r="AS54" s="71"/>
      <c r="AT54" s="71"/>
      <c r="AU54" s="125"/>
    </row>
    <row r="55" spans="1:47" s="74" customFormat="1" ht="11.25" customHeight="1">
      <c r="A55" s="17"/>
      <c r="B55" s="299" t="s">
        <v>102</v>
      </c>
      <c r="C55" s="299"/>
      <c r="D55" s="299"/>
      <c r="E55" s="299"/>
      <c r="F55" s="299"/>
      <c r="G55" s="299"/>
      <c r="H55" s="299"/>
      <c r="I55" s="299"/>
      <c r="J55" s="299"/>
      <c r="K55" s="72"/>
      <c r="M55" s="81" t="s">
        <v>17</v>
      </c>
      <c r="N55" s="80"/>
      <c r="O55" s="80"/>
      <c r="P55" s="80"/>
      <c r="Q55" s="76"/>
      <c r="R55" s="77" t="s">
        <v>99</v>
      </c>
      <c r="S55" s="76"/>
      <c r="T55" s="76"/>
      <c r="U55" s="80"/>
      <c r="W55" s="168"/>
      <c r="Z55" s="76" t="s">
        <v>30</v>
      </c>
      <c r="AA55" s="80"/>
      <c r="AB55" s="80"/>
      <c r="AC55" s="80"/>
      <c r="AD55" s="76"/>
      <c r="AE55" s="77"/>
      <c r="AG55" s="80"/>
      <c r="AH55" s="80"/>
      <c r="AN55" s="80"/>
      <c r="AO55" s="76"/>
      <c r="AP55" s="80"/>
      <c r="AQ55" s="80"/>
      <c r="AR55" s="80"/>
      <c r="AS55" s="80"/>
      <c r="AT55" s="80"/>
      <c r="AU55" s="126"/>
    </row>
    <row r="56" spans="1:47" s="74" customFormat="1" ht="11.25" customHeight="1">
      <c r="A56" s="17"/>
      <c r="B56" s="300" t="s">
        <v>103</v>
      </c>
      <c r="C56" s="300"/>
      <c r="D56" s="300"/>
      <c r="E56" s="300"/>
      <c r="F56" s="300"/>
      <c r="G56" s="300"/>
      <c r="H56" s="300"/>
      <c r="I56" s="300"/>
      <c r="J56" s="300"/>
      <c r="K56" s="133"/>
      <c r="L56" s="135"/>
      <c r="M56" s="136"/>
      <c r="N56" s="136"/>
      <c r="O56" s="136"/>
      <c r="P56" s="136"/>
      <c r="Q56" s="136"/>
      <c r="R56" s="136"/>
      <c r="S56" s="136"/>
      <c r="T56" s="137"/>
      <c r="U56" s="136"/>
      <c r="V56" s="138"/>
      <c r="W56" s="169"/>
      <c r="X56" s="171"/>
      <c r="Y56" s="76"/>
      <c r="Z56" s="76" t="s">
        <v>98</v>
      </c>
      <c r="AA56" s="80"/>
      <c r="AB56" s="80"/>
      <c r="AC56" s="80"/>
      <c r="AD56" s="79"/>
      <c r="AE56" s="77"/>
      <c r="AG56" s="80"/>
      <c r="AH56" s="80"/>
      <c r="AN56" s="80"/>
      <c r="AO56" s="79"/>
      <c r="AP56" s="80"/>
      <c r="AQ56" s="80"/>
      <c r="AR56" s="80"/>
      <c r="AS56" s="80"/>
      <c r="AT56" s="80"/>
      <c r="AU56" s="127"/>
    </row>
    <row r="57" spans="1:47" s="74" customFormat="1" ht="11.25" customHeight="1">
      <c r="A57" s="17"/>
      <c r="K57" s="133"/>
      <c r="M57" s="81" t="s">
        <v>18</v>
      </c>
      <c r="N57" s="79"/>
      <c r="O57" s="79"/>
      <c r="T57" s="121"/>
      <c r="U57" s="79"/>
      <c r="V57" s="118"/>
      <c r="W57" s="170"/>
      <c r="X57" s="81"/>
      <c r="Y57" s="76"/>
      <c r="Z57" s="76" t="s">
        <v>95</v>
      </c>
      <c r="AA57" s="80"/>
      <c r="AB57" s="80"/>
      <c r="AC57" s="80"/>
      <c r="AD57" s="79"/>
      <c r="AE57" s="77"/>
      <c r="AG57" s="80"/>
      <c r="AH57" s="80"/>
      <c r="AN57" s="80"/>
      <c r="AO57" s="79"/>
      <c r="AP57" s="80"/>
      <c r="AQ57" s="80"/>
      <c r="AR57" s="80"/>
      <c r="AS57" s="80"/>
      <c r="AT57" s="80"/>
      <c r="AU57" s="127"/>
    </row>
    <row r="58" spans="1:47" s="74" customFormat="1" ht="11.25" customHeight="1">
      <c r="A58" s="17"/>
      <c r="B58" s="69"/>
      <c r="C58" s="76"/>
      <c r="D58" s="76"/>
      <c r="E58" s="76"/>
      <c r="F58" s="76"/>
      <c r="G58" s="120"/>
      <c r="H58" s="79"/>
      <c r="I58" s="78"/>
      <c r="J58" s="79"/>
      <c r="K58" s="133"/>
      <c r="M58" s="81"/>
      <c r="O58" s="79"/>
      <c r="T58" s="121"/>
      <c r="U58" s="79"/>
      <c r="V58" s="118"/>
      <c r="W58" s="170"/>
      <c r="X58" s="81"/>
      <c r="Y58" s="76"/>
      <c r="Z58" s="81"/>
      <c r="AA58" s="117"/>
      <c r="AB58" s="117"/>
      <c r="AC58" s="81"/>
      <c r="AD58" s="117"/>
      <c r="AE58" s="117"/>
      <c r="AF58" s="117"/>
      <c r="AG58" s="117"/>
      <c r="AH58" s="117"/>
      <c r="AI58" s="81"/>
      <c r="AJ58" s="69"/>
      <c r="AK58" s="69"/>
      <c r="AL58" s="69"/>
      <c r="AM58" s="69"/>
      <c r="AN58" s="69"/>
      <c r="AO58" s="81"/>
      <c r="AP58" s="117"/>
      <c r="AQ58" s="117"/>
      <c r="AR58" s="117"/>
      <c r="AS58" s="80"/>
      <c r="AT58" s="80"/>
      <c r="AU58" s="127"/>
    </row>
    <row r="59" spans="1:47" s="74" customFormat="1" ht="11.25" customHeight="1">
      <c r="A59" s="17"/>
      <c r="B59" s="69"/>
      <c r="C59" s="76"/>
      <c r="D59" s="76"/>
      <c r="E59" s="76"/>
      <c r="F59" s="76"/>
      <c r="G59" s="120"/>
      <c r="H59" s="79"/>
      <c r="I59" s="78"/>
      <c r="J59" s="79"/>
      <c r="K59" s="133"/>
      <c r="M59" s="74" t="s">
        <v>96</v>
      </c>
      <c r="P59" s="79"/>
      <c r="T59" s="121"/>
      <c r="U59" s="79"/>
      <c r="V59" s="118"/>
      <c r="W59" s="170"/>
      <c r="X59" s="81"/>
      <c r="Y59" s="76"/>
      <c r="Z59" s="81"/>
      <c r="AA59" s="119"/>
      <c r="AB59" s="117"/>
      <c r="AC59" s="81"/>
      <c r="AD59" s="117"/>
      <c r="AE59" s="117"/>
      <c r="AF59" s="117"/>
      <c r="AG59" s="117"/>
      <c r="AH59" s="117"/>
      <c r="AI59" s="81"/>
      <c r="AJ59" s="70"/>
      <c r="AK59" s="69"/>
      <c r="AL59" s="82"/>
      <c r="AM59" s="6"/>
      <c r="AN59" s="69"/>
      <c r="AP59" s="82"/>
      <c r="AQ59" s="69"/>
      <c r="AR59" s="82"/>
      <c r="AS59" s="80"/>
      <c r="AT59" s="80"/>
      <c r="AU59" s="127"/>
    </row>
    <row r="60" spans="1:47" s="74" customFormat="1" ht="11.25" customHeight="1">
      <c r="A60" s="17"/>
      <c r="B60" s="69"/>
      <c r="C60" s="76"/>
      <c r="D60" s="76"/>
      <c r="E60" s="76"/>
      <c r="F60" s="76"/>
      <c r="G60" s="120"/>
      <c r="H60" s="79"/>
      <c r="I60" s="78"/>
      <c r="J60" s="79"/>
      <c r="K60" s="133"/>
      <c r="M60" s="74" t="s">
        <v>85</v>
      </c>
      <c r="N60" s="79"/>
      <c r="P60" s="79"/>
      <c r="Q60" s="79"/>
      <c r="S60" s="79"/>
      <c r="T60" s="121"/>
      <c r="U60" s="79"/>
      <c r="V60" s="118"/>
      <c r="W60" s="170"/>
      <c r="X60" s="81"/>
      <c r="Y60" s="76"/>
      <c r="Z60" s="76"/>
      <c r="AA60" s="80"/>
      <c r="AB60" s="80"/>
      <c r="AC60" s="80"/>
      <c r="AD60" s="79"/>
      <c r="AE60" s="77"/>
      <c r="AG60" s="80"/>
      <c r="AH60" s="80"/>
      <c r="AN60" s="80"/>
      <c r="AO60" s="79"/>
      <c r="AP60" s="80"/>
      <c r="AQ60" s="80"/>
      <c r="AR60" s="80"/>
      <c r="AS60" s="80"/>
      <c r="AT60" s="80"/>
      <c r="AU60" s="127"/>
    </row>
    <row r="61" spans="1:47" s="82" customFormat="1" ht="11.25" customHeight="1">
      <c r="A61" s="75"/>
      <c r="B61" s="69"/>
      <c r="C61" s="81"/>
      <c r="D61" s="81"/>
      <c r="E61" s="81"/>
      <c r="F61" s="81"/>
      <c r="G61" s="120"/>
      <c r="H61" s="81"/>
      <c r="I61" s="81"/>
      <c r="J61" s="81"/>
      <c r="K61" s="132"/>
      <c r="L61" s="81"/>
      <c r="M61" s="247" t="s">
        <v>104</v>
      </c>
      <c r="N61" s="79"/>
      <c r="O61" s="74"/>
      <c r="P61" s="79"/>
      <c r="Q61" s="81"/>
      <c r="S61" s="81"/>
      <c r="T61" s="81"/>
      <c r="U61" s="81"/>
      <c r="V61" s="81"/>
      <c r="W61" s="132"/>
      <c r="X61" s="81"/>
      <c r="Y61" s="81"/>
      <c r="Z61" s="81"/>
      <c r="AA61" s="117"/>
      <c r="AB61" s="117"/>
      <c r="AC61" s="81"/>
      <c r="AD61" s="117"/>
      <c r="AE61" s="117"/>
      <c r="AF61" s="117"/>
      <c r="AG61" s="117"/>
      <c r="AH61" s="117"/>
      <c r="AI61" s="81"/>
      <c r="AJ61" s="69"/>
      <c r="AK61" s="69"/>
      <c r="AL61" s="69"/>
      <c r="AM61" s="69"/>
      <c r="AN61" s="69"/>
      <c r="AO61" s="81" t="s">
        <v>97</v>
      </c>
      <c r="AP61" s="117"/>
      <c r="AQ61" s="117"/>
      <c r="AR61" s="117"/>
      <c r="AS61" s="117"/>
      <c r="AT61" s="117"/>
      <c r="AU61" s="128"/>
    </row>
    <row r="62" spans="1:47" s="82" customFormat="1" ht="11.25" customHeight="1" thickBot="1">
      <c r="A62" s="83"/>
      <c r="B62" s="84"/>
      <c r="C62" s="85"/>
      <c r="D62" s="85"/>
      <c r="E62" s="85"/>
      <c r="F62" s="85"/>
      <c r="G62" s="86"/>
      <c r="H62" s="85"/>
      <c r="I62" s="85"/>
      <c r="J62" s="85"/>
      <c r="K62" s="87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7"/>
      <c r="X62" s="84"/>
      <c r="Y62" s="84"/>
      <c r="Z62" s="84"/>
      <c r="AA62" s="84"/>
      <c r="AB62" s="84"/>
      <c r="AC62" s="85"/>
      <c r="AD62" s="84"/>
      <c r="AE62" s="84"/>
      <c r="AF62" s="84"/>
      <c r="AG62" s="84"/>
      <c r="AH62" s="84"/>
      <c r="AI62" s="85"/>
      <c r="AJ62" s="84"/>
      <c r="AK62" s="84"/>
      <c r="AL62" s="84"/>
      <c r="AM62" s="84"/>
      <c r="AN62" s="84"/>
      <c r="AO62" s="85"/>
      <c r="AP62" s="84"/>
      <c r="AQ62" s="84"/>
      <c r="AR62" s="84"/>
      <c r="AS62" s="84"/>
      <c r="AT62" s="84"/>
      <c r="AU62" s="129"/>
    </row>
    <row r="63" spans="2:47" ht="12" thickTop="1">
      <c r="B63" s="82"/>
      <c r="C63" s="19"/>
      <c r="D63" s="19"/>
      <c r="E63" s="19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112"/>
      <c r="R63" s="74"/>
      <c r="S63" s="74"/>
      <c r="T63" s="74"/>
      <c r="U63" s="74"/>
      <c r="V63" s="74"/>
      <c r="W63" s="112"/>
      <c r="X63" s="74"/>
      <c r="Y63" s="74"/>
      <c r="Z63" s="74"/>
      <c r="AA63" s="74"/>
      <c r="AB63" s="74"/>
      <c r="AC63" s="112"/>
      <c r="AD63" s="74"/>
      <c r="AE63" s="74"/>
      <c r="AF63" s="74"/>
      <c r="AG63" s="74"/>
      <c r="AH63" s="74"/>
      <c r="AI63" s="112"/>
      <c r="AJ63" s="74"/>
      <c r="AK63" s="74"/>
      <c r="AL63" s="74"/>
      <c r="AM63" s="74"/>
      <c r="AN63" s="74"/>
      <c r="AO63" s="112"/>
      <c r="AP63" s="74"/>
      <c r="AQ63" s="74"/>
      <c r="AR63" s="74"/>
      <c r="AS63" s="74"/>
      <c r="AT63" s="74"/>
      <c r="AU63" s="112"/>
    </row>
    <row r="64" spans="2:47" ht="11.25">
      <c r="B64" s="82"/>
      <c r="C64" s="19"/>
      <c r="D64" s="19"/>
      <c r="E64" s="19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112"/>
      <c r="R64" s="74"/>
      <c r="S64" s="74"/>
      <c r="T64" s="74"/>
      <c r="U64" s="74"/>
      <c r="V64" s="74"/>
      <c r="W64" s="112"/>
      <c r="X64" s="74"/>
      <c r="Y64" s="74"/>
      <c r="Z64" s="74"/>
      <c r="AA64" s="74"/>
      <c r="AB64" s="74"/>
      <c r="AC64" s="112"/>
      <c r="AD64" s="74"/>
      <c r="AE64" s="74"/>
      <c r="AF64" s="74"/>
      <c r="AG64" s="74"/>
      <c r="AH64" s="74"/>
      <c r="AI64" s="112"/>
      <c r="AJ64" s="74"/>
      <c r="AK64" s="74"/>
      <c r="AL64" s="74"/>
      <c r="AM64" s="74"/>
      <c r="AN64" s="74"/>
      <c r="AO64" s="112"/>
      <c r="AP64" s="74"/>
      <c r="AQ64" s="74"/>
      <c r="AR64" s="74"/>
      <c r="AS64" s="74"/>
      <c r="AT64" s="74"/>
      <c r="AU64" s="112"/>
    </row>
    <row r="65" spans="2:47" ht="11.25">
      <c r="B65" s="82"/>
      <c r="C65" s="19"/>
      <c r="D65" s="19"/>
      <c r="E65" s="19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112"/>
      <c r="R65" s="74"/>
      <c r="S65" s="74"/>
      <c r="T65" s="74"/>
      <c r="U65" s="74"/>
      <c r="V65" s="74"/>
      <c r="W65" s="112"/>
      <c r="X65" s="74"/>
      <c r="Y65" s="74"/>
      <c r="Z65" s="74"/>
      <c r="AA65" s="74"/>
      <c r="AB65" s="74"/>
      <c r="AC65" s="112"/>
      <c r="AD65" s="74"/>
      <c r="AE65" s="74"/>
      <c r="AF65" s="74"/>
      <c r="AG65" s="74"/>
      <c r="AH65" s="74"/>
      <c r="AI65" s="112"/>
      <c r="AJ65" s="74"/>
      <c r="AK65" s="74"/>
      <c r="AL65" s="74"/>
      <c r="AM65" s="74"/>
      <c r="AN65" s="74"/>
      <c r="AO65" s="112"/>
      <c r="AP65" s="74"/>
      <c r="AQ65" s="74"/>
      <c r="AR65" s="74"/>
      <c r="AS65" s="74"/>
      <c r="AT65" s="74"/>
      <c r="AU65" s="112"/>
    </row>
    <row r="66" spans="1:47" ht="11.25">
      <c r="A66" s="6"/>
      <c r="B66" s="6"/>
      <c r="C66" s="6"/>
      <c r="D66" s="6"/>
      <c r="E66" s="6"/>
      <c r="Q66" s="6"/>
      <c r="W66" s="6"/>
      <c r="AC66" s="6"/>
      <c r="AI66" s="6"/>
      <c r="AO66" s="6"/>
      <c r="AU66" s="6"/>
    </row>
    <row r="67" spans="1:47" ht="11.25">
      <c r="A67" s="6"/>
      <c r="B67" s="6"/>
      <c r="C67" s="6"/>
      <c r="D67" s="6"/>
      <c r="E67" s="6"/>
      <c r="Q67" s="6"/>
      <c r="W67" s="6"/>
      <c r="AC67" s="6"/>
      <c r="AI67" s="6"/>
      <c r="AO67" s="6"/>
      <c r="AU67" s="6"/>
    </row>
    <row r="68" spans="1:47" ht="12.75" customHeight="1">
      <c r="A68" s="6"/>
      <c r="B68" s="6"/>
      <c r="C68" s="6"/>
      <c r="D68" s="6"/>
      <c r="E68" s="6"/>
      <c r="Q68" s="6"/>
      <c r="W68" s="6"/>
      <c r="AC68" s="6"/>
      <c r="AI68" s="6"/>
      <c r="AO68" s="6"/>
      <c r="AU68" s="6"/>
    </row>
    <row r="69" spans="1:47" ht="11.25">
      <c r="A69" s="6"/>
      <c r="B69" s="6"/>
      <c r="C69" s="6"/>
      <c r="D69" s="6"/>
      <c r="E69" s="6"/>
      <c r="Q69" s="6"/>
      <c r="W69" s="6"/>
      <c r="AC69" s="6"/>
      <c r="AI69" s="6"/>
      <c r="AO69" s="6"/>
      <c r="AU69" s="6"/>
    </row>
    <row r="70" spans="1:47" ht="11.25">
      <c r="A70" s="6"/>
      <c r="B70" s="6"/>
      <c r="C70" s="6"/>
      <c r="D70" s="6"/>
      <c r="E70" s="6"/>
      <c r="Q70" s="6"/>
      <c r="W70" s="6"/>
      <c r="AC70" s="6"/>
      <c r="AI70" s="6"/>
      <c r="AO70" s="6"/>
      <c r="AU70" s="6"/>
    </row>
    <row r="71" spans="1:47" ht="11.25">
      <c r="A71" s="6"/>
      <c r="B71" s="6"/>
      <c r="C71" s="6"/>
      <c r="D71" s="6"/>
      <c r="E71" s="6"/>
      <c r="Q71" s="6"/>
      <c r="W71" s="6"/>
      <c r="AC71" s="6"/>
      <c r="AI71" s="6"/>
      <c r="AO71" s="6"/>
      <c r="AU71" s="6"/>
    </row>
    <row r="72" spans="1:47" ht="11.25">
      <c r="A72" s="6"/>
      <c r="B72" s="6"/>
      <c r="C72" s="6"/>
      <c r="D72" s="6"/>
      <c r="E72" s="6"/>
      <c r="Q72" s="6"/>
      <c r="W72" s="6"/>
      <c r="AC72" s="6"/>
      <c r="AI72" s="6"/>
      <c r="AO72" s="6"/>
      <c r="AU72" s="6"/>
    </row>
    <row r="73" spans="1:47" ht="13.5" customHeight="1">
      <c r="A73" s="6"/>
      <c r="B73" s="6"/>
      <c r="C73" s="6"/>
      <c r="D73" s="6"/>
      <c r="E73" s="6"/>
      <c r="Q73" s="6"/>
      <c r="W73" s="6"/>
      <c r="AC73" s="6"/>
      <c r="AI73" s="6"/>
      <c r="AO73" s="6"/>
      <c r="AU73" s="6"/>
    </row>
    <row r="74" s="42" customFormat="1" ht="15" customHeight="1"/>
    <row r="75" s="36" customFormat="1" ht="14.25" customHeight="1"/>
    <row r="76" s="36" customFormat="1" ht="14.25" customHeight="1"/>
    <row r="77" s="42" customFormat="1" ht="15" customHeight="1"/>
    <row r="78" s="42" customFormat="1" ht="15" customHeight="1"/>
    <row r="79" s="36" customFormat="1" ht="14.25" customHeight="1"/>
    <row r="80" s="42" customFormat="1" ht="15" customHeight="1"/>
    <row r="81" s="42" customFormat="1" ht="15" customHeight="1"/>
    <row r="82" s="36" customFormat="1" ht="14.25" customHeight="1"/>
    <row r="83" s="42" customFormat="1" ht="15" customHeight="1"/>
    <row r="84" s="42" customFormat="1" ht="15" customHeight="1"/>
    <row r="85" s="42" customFormat="1" ht="13.5" customHeight="1"/>
    <row r="86" s="42" customFormat="1" ht="15" customHeight="1"/>
    <row r="87" s="42" customFormat="1" ht="15" customHeight="1"/>
    <row r="88" s="42" customFormat="1" ht="12.75" customHeight="1"/>
    <row r="89" s="42" customFormat="1" ht="15" customHeight="1"/>
    <row r="90" s="42" customFormat="1" ht="15" customHeight="1"/>
    <row r="91" s="42" customFormat="1" ht="15" customHeight="1"/>
    <row r="92" s="42" customFormat="1" ht="15" customHeight="1"/>
    <row r="93" s="42" customFormat="1" ht="15" customHeight="1"/>
    <row r="94" spans="1:47" ht="21.75" customHeight="1">
      <c r="A94" s="6"/>
      <c r="B94" s="6"/>
      <c r="C94" s="6"/>
      <c r="D94" s="6"/>
      <c r="E94" s="6"/>
      <c r="Q94" s="6"/>
      <c r="W94" s="6"/>
      <c r="AC94" s="6"/>
      <c r="AI94" s="6"/>
      <c r="AO94" s="6"/>
      <c r="AU94" s="6"/>
    </row>
    <row r="95" s="42" customFormat="1" ht="12.75" customHeight="1"/>
    <row r="96" s="42" customFormat="1" ht="15" customHeight="1"/>
    <row r="97" s="42" customFormat="1" ht="24.75" customHeight="1"/>
    <row r="98" spans="1:47" ht="11.25">
      <c r="A98" s="6"/>
      <c r="B98" s="6"/>
      <c r="C98" s="6"/>
      <c r="D98" s="6"/>
      <c r="E98" s="6"/>
      <c r="Q98" s="6"/>
      <c r="W98" s="6"/>
      <c r="AC98" s="6"/>
      <c r="AI98" s="6"/>
      <c r="AO98" s="6"/>
      <c r="AU98" s="6"/>
    </row>
    <row r="99" spans="1:47" ht="11.25">
      <c r="A99" s="6"/>
      <c r="B99" s="6"/>
      <c r="C99" s="6"/>
      <c r="D99" s="6"/>
      <c r="E99" s="6"/>
      <c r="Q99" s="6"/>
      <c r="W99" s="6"/>
      <c r="AC99" s="6"/>
      <c r="AI99" s="6"/>
      <c r="AO99" s="6"/>
      <c r="AU99" s="6"/>
    </row>
    <row r="100" spans="1:47" ht="11.25">
      <c r="A100" s="6"/>
      <c r="B100" s="6"/>
      <c r="C100" s="6"/>
      <c r="D100" s="6"/>
      <c r="E100" s="6"/>
      <c r="Q100" s="6"/>
      <c r="W100" s="6"/>
      <c r="AC100" s="6"/>
      <c r="AI100" s="6"/>
      <c r="AO100" s="6"/>
      <c r="AU100" s="6"/>
    </row>
    <row r="101" spans="1:47" ht="11.25">
      <c r="A101" s="6"/>
      <c r="B101" s="6"/>
      <c r="C101" s="6"/>
      <c r="D101" s="6"/>
      <c r="E101" s="6"/>
      <c r="Q101" s="6"/>
      <c r="W101" s="6"/>
      <c r="AC101" s="6"/>
      <c r="AI101" s="6"/>
      <c r="AO101" s="6"/>
      <c r="AU101" s="6"/>
    </row>
    <row r="102" spans="1:47" ht="11.25">
      <c r="A102" s="6"/>
      <c r="B102" s="6"/>
      <c r="C102" s="6"/>
      <c r="D102" s="6"/>
      <c r="E102" s="6"/>
      <c r="Q102" s="6"/>
      <c r="W102" s="6"/>
      <c r="AC102" s="6"/>
      <c r="AI102" s="6"/>
      <c r="AO102" s="6"/>
      <c r="AU102" s="6"/>
    </row>
    <row r="103" spans="1:47" ht="11.25">
      <c r="A103" s="6"/>
      <c r="B103" s="6"/>
      <c r="C103" s="6"/>
      <c r="D103" s="6"/>
      <c r="E103" s="6"/>
      <c r="Q103" s="6"/>
      <c r="W103" s="6"/>
      <c r="AC103" s="6"/>
      <c r="AI103" s="6"/>
      <c r="AO103" s="6"/>
      <c r="AU103" s="6"/>
    </row>
    <row r="104" spans="1:47" ht="11.25">
      <c r="A104" s="6"/>
      <c r="B104" s="6"/>
      <c r="C104" s="6"/>
      <c r="D104" s="6"/>
      <c r="E104" s="6"/>
      <c r="Q104" s="6"/>
      <c r="W104" s="6"/>
      <c r="AC104" s="6"/>
      <c r="AI104" s="6"/>
      <c r="AO104" s="6"/>
      <c r="AU104" s="6"/>
    </row>
    <row r="105" spans="1:47" ht="11.25">
      <c r="A105" s="6"/>
      <c r="B105" s="6"/>
      <c r="C105" s="6"/>
      <c r="D105" s="6"/>
      <c r="E105" s="6"/>
      <c r="Q105" s="6"/>
      <c r="W105" s="6"/>
      <c r="AC105" s="6"/>
      <c r="AI105" s="6"/>
      <c r="AO105" s="6"/>
      <c r="AU105" s="6"/>
    </row>
    <row r="106" spans="1:47" ht="11.25">
      <c r="A106" s="6"/>
      <c r="B106" s="6"/>
      <c r="C106" s="6"/>
      <c r="D106" s="6"/>
      <c r="E106" s="6"/>
      <c r="Q106" s="6"/>
      <c r="W106" s="6"/>
      <c r="AC106" s="6"/>
      <c r="AI106" s="6"/>
      <c r="AO106" s="6"/>
      <c r="AU106" s="6"/>
    </row>
    <row r="107" spans="1:47" ht="11.25">
      <c r="A107" s="6"/>
      <c r="B107" s="6"/>
      <c r="C107" s="6"/>
      <c r="D107" s="6"/>
      <c r="E107" s="6"/>
      <c r="Q107" s="6"/>
      <c r="W107" s="6"/>
      <c r="AC107" s="6"/>
      <c r="AI107" s="6"/>
      <c r="AO107" s="6"/>
      <c r="AU107" s="6"/>
    </row>
    <row r="108" spans="1:47" ht="11.25">
      <c r="A108" s="6"/>
      <c r="B108" s="6"/>
      <c r="C108" s="6"/>
      <c r="D108" s="6"/>
      <c r="E108" s="6"/>
      <c r="Q108" s="6"/>
      <c r="W108" s="6"/>
      <c r="AC108" s="6"/>
      <c r="AI108" s="6"/>
      <c r="AO108" s="6"/>
      <c r="AU108" s="6"/>
    </row>
    <row r="109" spans="1:47" ht="11.25">
      <c r="A109" s="6"/>
      <c r="B109" s="6"/>
      <c r="C109" s="6"/>
      <c r="D109" s="6"/>
      <c r="E109" s="6"/>
      <c r="Q109" s="6"/>
      <c r="W109" s="6"/>
      <c r="AC109" s="6"/>
      <c r="AI109" s="6"/>
      <c r="AO109" s="6"/>
      <c r="AU109" s="6"/>
    </row>
    <row r="110" spans="1:47" ht="11.25">
      <c r="A110" s="6"/>
      <c r="B110" s="6"/>
      <c r="C110" s="6"/>
      <c r="D110" s="6"/>
      <c r="E110" s="6"/>
      <c r="Q110" s="6"/>
      <c r="W110" s="6"/>
      <c r="AC110" s="6"/>
      <c r="AI110" s="6"/>
      <c r="AO110" s="6"/>
      <c r="AU110" s="6"/>
    </row>
    <row r="111" spans="1:47" ht="11.25">
      <c r="A111" s="6"/>
      <c r="B111" s="6"/>
      <c r="C111" s="6"/>
      <c r="D111" s="6"/>
      <c r="E111" s="6"/>
      <c r="Q111" s="6"/>
      <c r="W111" s="6"/>
      <c r="AC111" s="6"/>
      <c r="AI111" s="6"/>
      <c r="AO111" s="6"/>
      <c r="AU111" s="6"/>
    </row>
    <row r="112" spans="1:47" ht="11.25">
      <c r="A112" s="6"/>
      <c r="B112" s="6"/>
      <c r="C112" s="6"/>
      <c r="D112" s="6"/>
      <c r="E112" s="6"/>
      <c r="Q112" s="6"/>
      <c r="W112" s="6"/>
      <c r="AC112" s="6"/>
      <c r="AI112" s="6"/>
      <c r="AO112" s="6"/>
      <c r="AU112" s="6"/>
    </row>
    <row r="113" spans="1:47" ht="11.25">
      <c r="A113" s="6"/>
      <c r="B113" s="6"/>
      <c r="C113" s="6"/>
      <c r="D113" s="6"/>
      <c r="E113" s="6"/>
      <c r="Q113" s="6"/>
      <c r="W113" s="6"/>
      <c r="AC113" s="6"/>
      <c r="AI113" s="6"/>
      <c r="AO113" s="6"/>
      <c r="AU113" s="6"/>
    </row>
    <row r="114" spans="1:47" ht="11.25">
      <c r="A114" s="6"/>
      <c r="B114" s="6"/>
      <c r="C114" s="6"/>
      <c r="D114" s="6"/>
      <c r="E114" s="6"/>
      <c r="Q114" s="6"/>
      <c r="W114" s="6"/>
      <c r="AC114" s="6"/>
      <c r="AI114" s="6"/>
      <c r="AO114" s="6"/>
      <c r="AU114" s="6"/>
    </row>
    <row r="115" spans="1:47" ht="11.25">
      <c r="A115" s="6"/>
      <c r="B115" s="6"/>
      <c r="C115" s="6"/>
      <c r="D115" s="6"/>
      <c r="E115" s="6"/>
      <c r="Q115" s="6"/>
      <c r="W115" s="6"/>
      <c r="AC115" s="6"/>
      <c r="AI115" s="6"/>
      <c r="AO115" s="6"/>
      <c r="AU115" s="6"/>
    </row>
    <row r="116" spans="1:47" ht="11.25">
      <c r="A116" s="6"/>
      <c r="B116" s="6"/>
      <c r="C116" s="6"/>
      <c r="D116" s="6"/>
      <c r="E116" s="6"/>
      <c r="Q116" s="6"/>
      <c r="W116" s="6"/>
      <c r="AC116" s="6"/>
      <c r="AI116" s="6"/>
      <c r="AO116" s="6"/>
      <c r="AU116" s="6"/>
    </row>
    <row r="117" spans="1:47" ht="11.25">
      <c r="A117" s="6"/>
      <c r="B117" s="6"/>
      <c r="C117" s="6"/>
      <c r="D117" s="6"/>
      <c r="E117" s="6"/>
      <c r="Q117" s="6"/>
      <c r="W117" s="6"/>
      <c r="AC117" s="6"/>
      <c r="AI117" s="6"/>
      <c r="AO117" s="6"/>
      <c r="AU117" s="6"/>
    </row>
    <row r="118" spans="1:47" ht="11.25">
      <c r="A118" s="6"/>
      <c r="B118" s="6"/>
      <c r="C118" s="6"/>
      <c r="D118" s="6"/>
      <c r="E118" s="6"/>
      <c r="Q118" s="6"/>
      <c r="W118" s="6"/>
      <c r="AC118" s="6"/>
      <c r="AI118" s="6"/>
      <c r="AO118" s="6"/>
      <c r="AU118" s="6"/>
    </row>
    <row r="119" spans="1:47" ht="11.25">
      <c r="A119" s="6"/>
      <c r="B119" s="6"/>
      <c r="C119" s="6"/>
      <c r="D119" s="6"/>
      <c r="E119" s="6"/>
      <c r="Q119" s="6"/>
      <c r="W119" s="6"/>
      <c r="AC119" s="6"/>
      <c r="AI119" s="6"/>
      <c r="AO119" s="6"/>
      <c r="AU119" s="6"/>
    </row>
    <row r="120" spans="1:47" ht="11.25">
      <c r="A120" s="6"/>
      <c r="B120" s="6"/>
      <c r="C120" s="6"/>
      <c r="D120" s="6"/>
      <c r="E120" s="6"/>
      <c r="Q120" s="6"/>
      <c r="W120" s="6"/>
      <c r="AC120" s="6"/>
      <c r="AI120" s="6"/>
      <c r="AO120" s="6"/>
      <c r="AU120" s="6"/>
    </row>
    <row r="121" spans="1:47" ht="11.25">
      <c r="A121" s="6"/>
      <c r="B121" s="6"/>
      <c r="C121" s="6"/>
      <c r="D121" s="6"/>
      <c r="E121" s="6"/>
      <c r="Q121" s="6"/>
      <c r="W121" s="6"/>
      <c r="AC121" s="6"/>
      <c r="AI121" s="6"/>
      <c r="AO121" s="6"/>
      <c r="AU121" s="6"/>
    </row>
    <row r="122" spans="1:47" ht="11.25">
      <c r="A122" s="6"/>
      <c r="B122" s="6"/>
      <c r="C122" s="6"/>
      <c r="D122" s="6"/>
      <c r="E122" s="6"/>
      <c r="Q122" s="6"/>
      <c r="W122" s="6"/>
      <c r="AC122" s="6"/>
      <c r="AI122" s="6"/>
      <c r="AO122" s="6"/>
      <c r="AU122" s="6"/>
    </row>
    <row r="123" spans="1:47" ht="11.25">
      <c r="A123" s="6"/>
      <c r="B123" s="6"/>
      <c r="C123" s="6"/>
      <c r="D123" s="6"/>
      <c r="E123" s="6"/>
      <c r="Q123" s="6"/>
      <c r="W123" s="6"/>
      <c r="AC123" s="6"/>
      <c r="AI123" s="6"/>
      <c r="AO123" s="6"/>
      <c r="AU123" s="6"/>
    </row>
    <row r="124" spans="1:47" ht="11.25">
      <c r="A124" s="6"/>
      <c r="B124" s="6"/>
      <c r="C124" s="6"/>
      <c r="D124" s="6"/>
      <c r="E124" s="6"/>
      <c r="Q124" s="6"/>
      <c r="W124" s="6"/>
      <c r="AC124" s="6"/>
      <c r="AI124" s="6"/>
      <c r="AO124" s="6"/>
      <c r="AU124" s="6"/>
    </row>
    <row r="125" spans="1:47" ht="11.25">
      <c r="A125" s="6"/>
      <c r="B125" s="6"/>
      <c r="C125" s="6"/>
      <c r="D125" s="6"/>
      <c r="E125" s="6"/>
      <c r="Q125" s="6"/>
      <c r="W125" s="6"/>
      <c r="AC125" s="6"/>
      <c r="AI125" s="6"/>
      <c r="AO125" s="6"/>
      <c r="AU125" s="6"/>
    </row>
    <row r="126" spans="1:47" ht="11.25">
      <c r="A126" s="6"/>
      <c r="B126" s="6"/>
      <c r="C126" s="6"/>
      <c r="D126" s="6"/>
      <c r="E126" s="6"/>
      <c r="Q126" s="6"/>
      <c r="W126" s="6"/>
      <c r="AC126" s="6"/>
      <c r="AI126" s="6"/>
      <c r="AO126" s="6"/>
      <c r="AU126" s="6"/>
    </row>
  </sheetData>
  <sheetProtection/>
  <mergeCells count="28">
    <mergeCell ref="B55:J55"/>
    <mergeCell ref="B56:J56"/>
    <mergeCell ref="AD7:AI7"/>
    <mergeCell ref="AJ7:AO7"/>
    <mergeCell ref="AI52:AI53"/>
    <mergeCell ref="AH52:AH53"/>
    <mergeCell ref="D6:D8"/>
    <mergeCell ref="L7:Q7"/>
    <mergeCell ref="A1:B2"/>
    <mergeCell ref="AN52:AN53"/>
    <mergeCell ref="AC52:AC53"/>
    <mergeCell ref="W52:W53"/>
    <mergeCell ref="J52:J53"/>
    <mergeCell ref="R7:W7"/>
    <mergeCell ref="X7:AC7"/>
    <mergeCell ref="C6:C8"/>
    <mergeCell ref="A6:A8"/>
    <mergeCell ref="P52:P53"/>
    <mergeCell ref="AT52:AT53"/>
    <mergeCell ref="AU52:AU53"/>
    <mergeCell ref="AO52:AO53"/>
    <mergeCell ref="E6:E8"/>
    <mergeCell ref="F7:K7"/>
    <mergeCell ref="AB52:AB53"/>
    <mergeCell ref="V52:V53"/>
    <mergeCell ref="Q52:Q53"/>
    <mergeCell ref="K52:K53"/>
    <mergeCell ref="AP7:AU7"/>
  </mergeCells>
  <printOptions horizontalCentered="1"/>
  <pageMargins left="0.18" right="0.16" top="1.299212598425197" bottom="0.984251968503937" header="0.5118110236220472" footer="0.5118110236220472"/>
  <pageSetup horizontalDpi="600" verticalDpi="600" orientation="portrait" paperSize="9" scale="64" r:id="rId1"/>
  <headerFooter alignWithMargins="0">
    <oddHeader>&amp;RZałącznik nr 1
do Uchwały RIP 6/2010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7"/>
  <sheetViews>
    <sheetView view="pageLayout" zoomScaleNormal="95" workbookViewId="0" topLeftCell="A1">
      <pane ySplit="15516" topLeftCell="BM52" activePane="topLeft" state="split"/>
      <selection pane="topLeft" activeCell="B12" sqref="B12"/>
      <selection pane="bottomLeft" activeCell="W52" sqref="W52:W53"/>
    </sheetView>
  </sheetViews>
  <sheetFormatPr defaultColWidth="9.375" defaultRowHeight="12.75"/>
  <cols>
    <col min="1" max="1" width="2.625" style="19" customWidth="1"/>
    <col min="2" max="2" width="30.50390625" style="55" customWidth="1"/>
    <col min="3" max="3" width="2.875" style="56" customWidth="1"/>
    <col min="4" max="4" width="3.50390625" style="56" customWidth="1"/>
    <col min="5" max="5" width="4.50390625" style="56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07" customWidth="1"/>
    <col min="18" max="22" width="2.50390625" style="6" customWidth="1"/>
    <col min="23" max="23" width="3.00390625" style="107" customWidth="1"/>
    <col min="24" max="28" width="2.50390625" style="6" customWidth="1"/>
    <col min="29" max="29" width="3.00390625" style="107" customWidth="1"/>
    <col min="30" max="31" width="2.50390625" style="6" customWidth="1"/>
    <col min="32" max="33" width="3.375" style="6" customWidth="1"/>
    <col min="34" max="34" width="2.50390625" style="6" customWidth="1"/>
    <col min="35" max="35" width="3.00390625" style="107" customWidth="1"/>
    <col min="36" max="40" width="2.50390625" style="6" customWidth="1"/>
    <col min="41" max="41" width="3.00390625" style="107" customWidth="1"/>
    <col min="42" max="43" width="2.50390625" style="6" customWidth="1"/>
    <col min="44" max="44" width="3.50390625" style="6" customWidth="1"/>
    <col min="45" max="46" width="2.50390625" style="6" customWidth="1"/>
    <col min="47" max="47" width="2.875" style="107" customWidth="1"/>
    <col min="48" max="16384" width="9.375" style="6" customWidth="1"/>
  </cols>
  <sheetData>
    <row r="1" spans="1:47" ht="36" customHeight="1">
      <c r="A1" s="292" t="s">
        <v>65</v>
      </c>
      <c r="B1" s="292"/>
      <c r="C1" s="3"/>
      <c r="D1" s="3"/>
      <c r="E1" s="3"/>
      <c r="F1" s="4"/>
      <c r="H1" s="9"/>
      <c r="I1" s="9"/>
      <c r="J1" s="9"/>
      <c r="K1" s="5" t="s">
        <v>0</v>
      </c>
      <c r="L1" s="4"/>
      <c r="M1" s="4"/>
      <c r="N1" s="4"/>
      <c r="O1" s="4"/>
      <c r="P1" s="4"/>
      <c r="Q1" s="11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11"/>
      <c r="AD1" s="4"/>
      <c r="AE1" s="4"/>
      <c r="AF1" s="4"/>
      <c r="AG1" s="4"/>
      <c r="AH1" s="4"/>
      <c r="AI1" s="11"/>
      <c r="AJ1" s="4"/>
      <c r="AK1" s="4"/>
      <c r="AL1" s="4"/>
      <c r="AM1" s="4"/>
      <c r="AN1" s="4"/>
      <c r="AO1" s="11"/>
      <c r="AP1" s="4"/>
      <c r="AQ1" s="4"/>
      <c r="AR1" s="4"/>
      <c r="AS1" s="4"/>
      <c r="AT1" s="4"/>
      <c r="AU1" s="11"/>
    </row>
    <row r="2" spans="1:47" ht="12.75">
      <c r="A2" s="292"/>
      <c r="B2" s="29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09"/>
      <c r="R2" s="4"/>
      <c r="S2" s="4"/>
      <c r="T2" s="4"/>
      <c r="U2" s="4"/>
      <c r="V2" s="4"/>
      <c r="W2" s="109"/>
      <c r="X2" s="4"/>
      <c r="Y2" s="4"/>
      <c r="Z2" s="4"/>
      <c r="AA2" s="4"/>
      <c r="AC2" s="109"/>
      <c r="AD2" s="4"/>
      <c r="AE2" s="4"/>
      <c r="AF2" s="4"/>
      <c r="AG2" s="4"/>
      <c r="AH2" s="4"/>
      <c r="AI2" s="109"/>
      <c r="AJ2" s="4"/>
      <c r="AK2" s="4"/>
      <c r="AL2" s="4"/>
      <c r="AM2" s="4"/>
      <c r="AN2" s="4"/>
      <c r="AO2" s="109"/>
      <c r="AP2" s="4"/>
      <c r="AQ2" s="4"/>
      <c r="AR2" s="4"/>
      <c r="AS2" s="4"/>
      <c r="AT2" s="4"/>
      <c r="AU2" s="109"/>
    </row>
    <row r="3" spans="1:47" ht="12.75">
      <c r="A3" s="11" t="s">
        <v>1</v>
      </c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09"/>
      <c r="R3"/>
      <c r="S3" s="4"/>
      <c r="T3"/>
      <c r="U3" s="10"/>
      <c r="V3"/>
      <c r="W3" s="109"/>
      <c r="Y3" s="4"/>
      <c r="Z3" s="4"/>
      <c r="AC3" s="109"/>
      <c r="AE3" s="4"/>
      <c r="AF3" s="11" t="s">
        <v>36</v>
      </c>
      <c r="AH3" s="4"/>
      <c r="AI3" s="109"/>
      <c r="AJ3" s="4"/>
      <c r="AK3" s="4"/>
      <c r="AL3" s="4"/>
      <c r="AM3" s="4"/>
      <c r="AN3" s="4"/>
      <c r="AO3" s="109"/>
      <c r="AP3" s="4"/>
      <c r="AQ3" s="4"/>
      <c r="AR3" s="4"/>
      <c r="AS3" s="4"/>
      <c r="AT3" s="4"/>
      <c r="AU3" s="109"/>
    </row>
    <row r="4" spans="2:47" ht="12.75" customHeight="1">
      <c r="B4"/>
      <c r="C4" s="4"/>
      <c r="D4" s="4"/>
      <c r="E4" s="4"/>
      <c r="F4" s="4"/>
      <c r="G4" s="4"/>
      <c r="H4" s="4"/>
      <c r="J4" s="1" t="s">
        <v>29</v>
      </c>
      <c r="L4" s="4"/>
      <c r="M4" s="4"/>
      <c r="N4" s="4"/>
      <c r="O4" s="4"/>
      <c r="P4" s="4"/>
      <c r="Q4" s="108"/>
      <c r="R4" s="4"/>
      <c r="S4" s="4"/>
      <c r="T4"/>
      <c r="V4"/>
      <c r="W4" s="108"/>
      <c r="Y4" s="4"/>
      <c r="Z4" s="4"/>
      <c r="AC4" s="108"/>
      <c r="AE4"/>
      <c r="AF4" s="258" t="s">
        <v>89</v>
      </c>
      <c r="AH4"/>
      <c r="AI4" s="108"/>
      <c r="AJ4" s="4"/>
      <c r="AK4" s="4"/>
      <c r="AL4" s="4"/>
      <c r="AM4" s="4"/>
      <c r="AN4" s="4"/>
      <c r="AO4" s="108"/>
      <c r="AP4" s="4"/>
      <c r="AQ4" s="4"/>
      <c r="AR4" s="4"/>
      <c r="AS4" s="4"/>
      <c r="AT4" s="4"/>
      <c r="AU4" s="108"/>
    </row>
    <row r="5" spans="1:47" ht="7.5" customHeight="1" thickBot="1">
      <c r="A5" s="12"/>
      <c r="B5" s="2"/>
      <c r="C5" s="3"/>
      <c r="D5" s="167"/>
      <c r="E5" s="167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09"/>
      <c r="R5" s="4"/>
      <c r="S5" s="4"/>
      <c r="T5"/>
      <c r="U5"/>
      <c r="V5"/>
      <c r="W5" s="109"/>
      <c r="X5" s="4"/>
      <c r="Y5" s="4"/>
      <c r="Z5" s="4"/>
      <c r="AA5" s="4"/>
      <c r="AB5" s="4"/>
      <c r="AC5" s="109"/>
      <c r="AD5" s="4"/>
      <c r="AE5" s="4"/>
      <c r="AF5" s="4"/>
      <c r="AG5" s="4"/>
      <c r="AH5" s="4"/>
      <c r="AI5" s="109"/>
      <c r="AJ5" s="4"/>
      <c r="AK5" s="4"/>
      <c r="AL5" s="4"/>
      <c r="AM5" s="4"/>
      <c r="AN5" s="4"/>
      <c r="AO5" s="109"/>
      <c r="AP5" s="4"/>
      <c r="AQ5" s="4"/>
      <c r="AR5" s="4"/>
      <c r="AS5" s="4"/>
      <c r="AT5" s="4"/>
      <c r="AU5" s="109"/>
    </row>
    <row r="6" spans="1:47" s="16" customFormat="1" ht="14.25" customHeight="1" thickBot="1" thickTop="1">
      <c r="A6" s="296" t="s">
        <v>4</v>
      </c>
      <c r="B6" s="13"/>
      <c r="C6" s="293" t="s">
        <v>2</v>
      </c>
      <c r="D6" s="301" t="s">
        <v>22</v>
      </c>
      <c r="E6" s="286" t="s">
        <v>27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10"/>
      <c r="R6" s="15"/>
      <c r="S6" s="15"/>
      <c r="T6" s="15"/>
      <c r="U6" s="15"/>
      <c r="V6" s="15" t="s">
        <v>3</v>
      </c>
      <c r="W6" s="110"/>
      <c r="X6" s="15"/>
      <c r="Y6" s="15"/>
      <c r="Z6" s="15"/>
      <c r="AA6" s="15"/>
      <c r="AB6" s="15"/>
      <c r="AC6" s="110"/>
      <c r="AD6" s="15"/>
      <c r="AE6" s="15"/>
      <c r="AF6" s="15"/>
      <c r="AG6" s="15"/>
      <c r="AH6" s="15"/>
      <c r="AI6" s="110"/>
      <c r="AJ6" s="15"/>
      <c r="AK6" s="15"/>
      <c r="AL6" s="15"/>
      <c r="AM6" s="15"/>
      <c r="AN6" s="15"/>
      <c r="AO6" s="110"/>
      <c r="AP6" s="15"/>
      <c r="AQ6" s="15"/>
      <c r="AR6" s="15"/>
      <c r="AS6" s="15"/>
      <c r="AT6" s="15"/>
      <c r="AU6" s="130"/>
    </row>
    <row r="7" spans="1:47" s="16" customFormat="1" ht="14.25" customHeight="1">
      <c r="A7" s="297"/>
      <c r="B7" s="159" t="s">
        <v>31</v>
      </c>
      <c r="C7" s="294"/>
      <c r="D7" s="301"/>
      <c r="E7" s="286"/>
      <c r="F7" s="303" t="s">
        <v>58</v>
      </c>
      <c r="G7" s="304"/>
      <c r="H7" s="304"/>
      <c r="I7" s="304"/>
      <c r="J7" s="304"/>
      <c r="K7" s="305"/>
      <c r="L7" s="303" t="s">
        <v>59</v>
      </c>
      <c r="M7" s="304"/>
      <c r="N7" s="304"/>
      <c r="O7" s="304"/>
      <c r="P7" s="304"/>
      <c r="Q7" s="305"/>
      <c r="R7" s="288" t="s">
        <v>60</v>
      </c>
      <c r="S7" s="289"/>
      <c r="T7" s="289"/>
      <c r="U7" s="289"/>
      <c r="V7" s="289"/>
      <c r="W7" s="290"/>
      <c r="X7" s="288" t="s">
        <v>61</v>
      </c>
      <c r="Y7" s="289"/>
      <c r="Z7" s="289"/>
      <c r="AA7" s="289"/>
      <c r="AB7" s="289"/>
      <c r="AC7" s="290"/>
      <c r="AD7" s="288" t="s">
        <v>62</v>
      </c>
      <c r="AE7" s="289"/>
      <c r="AF7" s="289"/>
      <c r="AG7" s="289"/>
      <c r="AH7" s="289"/>
      <c r="AI7" s="290"/>
      <c r="AJ7" s="288" t="s">
        <v>63</v>
      </c>
      <c r="AK7" s="289"/>
      <c r="AL7" s="289"/>
      <c r="AM7" s="289"/>
      <c r="AN7" s="289"/>
      <c r="AO7" s="290"/>
      <c r="AP7" s="288" t="s">
        <v>64</v>
      </c>
      <c r="AQ7" s="289"/>
      <c r="AR7" s="289"/>
      <c r="AS7" s="289"/>
      <c r="AT7" s="289"/>
      <c r="AU7" s="291"/>
    </row>
    <row r="8" spans="1:47" s="16" customFormat="1" ht="13.5" customHeight="1" thickBot="1">
      <c r="A8" s="298"/>
      <c r="B8" s="20"/>
      <c r="C8" s="295"/>
      <c r="D8" s="302"/>
      <c r="E8" s="287"/>
      <c r="F8" s="259" t="s">
        <v>5</v>
      </c>
      <c r="G8" s="260" t="s">
        <v>6</v>
      </c>
      <c r="H8" s="260" t="s">
        <v>7</v>
      </c>
      <c r="I8" s="261" t="s">
        <v>8</v>
      </c>
      <c r="J8" s="24" t="s">
        <v>9</v>
      </c>
      <c r="K8" s="262" t="s">
        <v>22</v>
      </c>
      <c r="L8" s="259" t="s">
        <v>5</v>
      </c>
      <c r="M8" s="260" t="s">
        <v>6</v>
      </c>
      <c r="N8" s="260" t="s">
        <v>7</v>
      </c>
      <c r="O8" s="261" t="s">
        <v>8</v>
      </c>
      <c r="P8" s="24" t="s">
        <v>9</v>
      </c>
      <c r="Q8" s="262" t="s">
        <v>22</v>
      </c>
      <c r="R8" s="22" t="s">
        <v>5</v>
      </c>
      <c r="S8" s="21" t="s">
        <v>6</v>
      </c>
      <c r="T8" s="21" t="s">
        <v>7</v>
      </c>
      <c r="U8" s="23" t="s">
        <v>8</v>
      </c>
      <c r="V8" s="24" t="s">
        <v>9</v>
      </c>
      <c r="W8" s="157" t="s">
        <v>22</v>
      </c>
      <c r="X8" s="22" t="s">
        <v>5</v>
      </c>
      <c r="Y8" s="21" t="s">
        <v>6</v>
      </c>
      <c r="Z8" s="21" t="s">
        <v>7</v>
      </c>
      <c r="AA8" s="23" t="s">
        <v>8</v>
      </c>
      <c r="AB8" s="24" t="s">
        <v>9</v>
      </c>
      <c r="AC8" s="157" t="s">
        <v>22</v>
      </c>
      <c r="AD8" s="22" t="s">
        <v>5</v>
      </c>
      <c r="AE8" s="21" t="s">
        <v>6</v>
      </c>
      <c r="AF8" s="21" t="s">
        <v>7</v>
      </c>
      <c r="AG8" s="23" t="s">
        <v>8</v>
      </c>
      <c r="AH8" s="24" t="s">
        <v>9</v>
      </c>
      <c r="AI8" s="157" t="s">
        <v>22</v>
      </c>
      <c r="AJ8" s="22" t="s">
        <v>5</v>
      </c>
      <c r="AK8" s="21" t="s">
        <v>6</v>
      </c>
      <c r="AL8" s="21" t="s">
        <v>7</v>
      </c>
      <c r="AM8" s="23" t="s">
        <v>8</v>
      </c>
      <c r="AN8" s="24" t="s">
        <v>9</v>
      </c>
      <c r="AO8" s="157" t="s">
        <v>22</v>
      </c>
      <c r="AP8" s="22" t="s">
        <v>5</v>
      </c>
      <c r="AQ8" s="21" t="s">
        <v>6</v>
      </c>
      <c r="AR8" s="21" t="s">
        <v>7</v>
      </c>
      <c r="AS8" s="23" t="s">
        <v>8</v>
      </c>
      <c r="AT8" s="24" t="s">
        <v>9</v>
      </c>
      <c r="AU8" s="158" t="s">
        <v>22</v>
      </c>
    </row>
    <row r="9" spans="1:47" s="16" customFormat="1" ht="12.75" customHeight="1" thickBot="1">
      <c r="A9" s="25" t="s">
        <v>32</v>
      </c>
      <c r="B9" s="26"/>
      <c r="C9" s="27"/>
      <c r="D9" s="114">
        <f>SUM(D10:D16)</f>
        <v>16</v>
      </c>
      <c r="E9" s="28">
        <f>SUM(E10:E16)</f>
        <v>330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63"/>
      <c r="R9" s="29"/>
      <c r="S9" s="29"/>
      <c r="T9" s="29"/>
      <c r="U9" s="29"/>
      <c r="V9" s="29"/>
      <c r="W9" s="144"/>
      <c r="X9" s="29"/>
      <c r="Y9" s="29"/>
      <c r="Z9" s="29"/>
      <c r="AA9" s="29"/>
      <c r="AB9" s="29"/>
      <c r="AC9" s="144"/>
      <c r="AD9" s="29"/>
      <c r="AE9" s="29"/>
      <c r="AF9" s="29"/>
      <c r="AG9" s="29"/>
      <c r="AH9" s="29"/>
      <c r="AI9" s="144"/>
      <c r="AJ9" s="29"/>
      <c r="AK9" s="29"/>
      <c r="AL9" s="29"/>
      <c r="AM9" s="29"/>
      <c r="AN9" s="29"/>
      <c r="AO9" s="144"/>
      <c r="AP9" s="29"/>
      <c r="AQ9" s="29"/>
      <c r="AR9" s="29"/>
      <c r="AS9" s="29"/>
      <c r="AT9" s="29"/>
      <c r="AU9" s="148"/>
    </row>
    <row r="10" spans="1:47" s="42" customFormat="1" ht="15" customHeight="1">
      <c r="A10" s="45">
        <v>1</v>
      </c>
      <c r="B10" s="96" t="s">
        <v>25</v>
      </c>
      <c r="C10" s="46">
        <f>COUNTA(J10,P10,V10,AB10,AH10,AN10,AT10)</f>
        <v>1</v>
      </c>
      <c r="D10" s="47">
        <f>SUM(K10,Q10,W10,AC10,AI10,AO10,AU10)</f>
        <v>5</v>
      </c>
      <c r="E10" s="116">
        <f>SUM(F10:I10,L10:O10,R10:U10,X10:AA10,AD10:AG10,AJ10:AM10,AP10:AS10)*15</f>
        <v>120</v>
      </c>
      <c r="F10" s="44"/>
      <c r="G10" s="264"/>
      <c r="H10" s="264"/>
      <c r="I10" s="264"/>
      <c r="J10" s="49"/>
      <c r="K10" s="265"/>
      <c r="L10" s="264"/>
      <c r="M10" s="264">
        <v>2</v>
      </c>
      <c r="N10" s="264"/>
      <c r="O10" s="264"/>
      <c r="P10" s="49"/>
      <c r="Q10" s="265">
        <v>1</v>
      </c>
      <c r="R10" s="47"/>
      <c r="S10" s="48">
        <v>2</v>
      </c>
      <c r="T10" s="48"/>
      <c r="U10" s="48"/>
      <c r="V10" s="49"/>
      <c r="W10" s="141">
        <v>1</v>
      </c>
      <c r="X10" s="48"/>
      <c r="Y10" s="48">
        <v>2</v>
      </c>
      <c r="Z10" s="48"/>
      <c r="AA10" s="48"/>
      <c r="AB10" s="49"/>
      <c r="AC10" s="141">
        <v>1</v>
      </c>
      <c r="AD10" s="47"/>
      <c r="AE10" s="48">
        <v>2</v>
      </c>
      <c r="AF10" s="48"/>
      <c r="AG10" s="48"/>
      <c r="AH10" s="49" t="s">
        <v>10</v>
      </c>
      <c r="AI10" s="141">
        <v>2</v>
      </c>
      <c r="AJ10" s="48"/>
      <c r="AK10" s="48"/>
      <c r="AL10" s="48"/>
      <c r="AM10" s="48"/>
      <c r="AN10" s="49"/>
      <c r="AO10" s="141"/>
      <c r="AP10" s="47"/>
      <c r="AQ10" s="48"/>
      <c r="AR10" s="48"/>
      <c r="AS10" s="48"/>
      <c r="AT10" s="49"/>
      <c r="AU10" s="160"/>
    </row>
    <row r="11" spans="1:47" s="42" customFormat="1" ht="15" customHeight="1">
      <c r="A11" s="45">
        <v>2</v>
      </c>
      <c r="B11" s="113" t="s">
        <v>28</v>
      </c>
      <c r="C11" s="46">
        <f aca="true" t="shared" si="0" ref="C11:C16">COUNTA(J11,P11,V11,AB11,AH11,AN11,AT11)</f>
        <v>0</v>
      </c>
      <c r="D11" s="47">
        <f aca="true" t="shared" si="1" ref="D11:D16">SUM(K11,Q11,W11,AC11,AI11,AO11,AU11)</f>
        <v>1</v>
      </c>
      <c r="E11" s="116">
        <f aca="true" t="shared" si="2" ref="E11:E16">SUM(F11:I11,L11:O11,R11:U11,X11:AA11,AD11:AG11,AJ11:AM11,AP11:AS11)*15</f>
        <v>15</v>
      </c>
      <c r="F11" s="44"/>
      <c r="G11" s="264">
        <v>1</v>
      </c>
      <c r="H11" s="264"/>
      <c r="I11" s="264"/>
      <c r="J11" s="49"/>
      <c r="K11" s="265">
        <v>1</v>
      </c>
      <c r="L11" s="264"/>
      <c r="M11" s="264"/>
      <c r="N11" s="264"/>
      <c r="O11" s="264"/>
      <c r="P11" s="49"/>
      <c r="Q11" s="265"/>
      <c r="R11" s="47"/>
      <c r="S11" s="48"/>
      <c r="T11" s="48"/>
      <c r="U11" s="48"/>
      <c r="V11" s="49"/>
      <c r="W11" s="141"/>
      <c r="X11" s="48"/>
      <c r="Y11" s="48"/>
      <c r="Z11" s="48"/>
      <c r="AA11" s="48"/>
      <c r="AB11" s="49"/>
      <c r="AC11" s="141"/>
      <c r="AD11" s="47"/>
      <c r="AE11" s="48"/>
      <c r="AF11" s="48"/>
      <c r="AG11" s="48"/>
      <c r="AH11" s="49"/>
      <c r="AI11" s="141"/>
      <c r="AJ11" s="48"/>
      <c r="AK11" s="48"/>
      <c r="AL11" s="48"/>
      <c r="AM11" s="48"/>
      <c r="AN11" s="49"/>
      <c r="AO11" s="141"/>
      <c r="AP11" s="47"/>
      <c r="AQ11" s="48"/>
      <c r="AR11" s="48"/>
      <c r="AS11" s="48"/>
      <c r="AT11" s="49"/>
      <c r="AU11" s="160"/>
    </row>
    <row r="12" spans="1:47" s="42" customFormat="1" ht="15" customHeight="1">
      <c r="A12" s="45">
        <v>3</v>
      </c>
      <c r="B12" s="113" t="s">
        <v>114</v>
      </c>
      <c r="C12" s="46">
        <f t="shared" si="0"/>
        <v>0</v>
      </c>
      <c r="D12" s="47">
        <f t="shared" si="1"/>
        <v>3</v>
      </c>
      <c r="E12" s="116">
        <f t="shared" si="2"/>
        <v>60</v>
      </c>
      <c r="F12" s="44">
        <v>2</v>
      </c>
      <c r="G12" s="264"/>
      <c r="H12" s="264"/>
      <c r="I12" s="264"/>
      <c r="J12" s="49"/>
      <c r="K12" s="265">
        <v>2</v>
      </c>
      <c r="L12" s="264"/>
      <c r="M12" s="264"/>
      <c r="N12" s="264"/>
      <c r="O12" s="264"/>
      <c r="P12" s="49"/>
      <c r="Q12" s="265"/>
      <c r="R12" s="47"/>
      <c r="S12" s="48"/>
      <c r="T12" s="48"/>
      <c r="U12" s="48"/>
      <c r="V12" s="49"/>
      <c r="W12" s="141"/>
      <c r="X12" s="48"/>
      <c r="Y12" s="48"/>
      <c r="Z12" s="48"/>
      <c r="AA12" s="48"/>
      <c r="AB12" s="49"/>
      <c r="AC12" s="141"/>
      <c r="AD12" s="47"/>
      <c r="AE12" s="48"/>
      <c r="AF12" s="48"/>
      <c r="AG12" s="48"/>
      <c r="AH12" s="49"/>
      <c r="AI12" s="141"/>
      <c r="AJ12" s="48"/>
      <c r="AK12" s="48"/>
      <c r="AL12" s="48"/>
      <c r="AM12" s="48"/>
      <c r="AN12" s="49"/>
      <c r="AO12" s="141"/>
      <c r="AP12" s="47">
        <v>2</v>
      </c>
      <c r="AQ12" s="48"/>
      <c r="AR12" s="48"/>
      <c r="AS12" s="48"/>
      <c r="AT12" s="49"/>
      <c r="AU12" s="160">
        <v>1</v>
      </c>
    </row>
    <row r="13" spans="1:47" s="42" customFormat="1" ht="15" customHeight="1">
      <c r="A13" s="45">
        <v>4</v>
      </c>
      <c r="B13" s="122" t="s">
        <v>24</v>
      </c>
      <c r="C13" s="46">
        <f t="shared" si="0"/>
        <v>0</v>
      </c>
      <c r="D13" s="47">
        <f t="shared" si="1"/>
        <v>1</v>
      </c>
      <c r="E13" s="116">
        <f t="shared" si="2"/>
        <v>15</v>
      </c>
      <c r="F13" s="255"/>
      <c r="G13" s="254"/>
      <c r="H13" s="254"/>
      <c r="I13" s="254"/>
      <c r="J13" s="105"/>
      <c r="K13" s="256"/>
      <c r="L13" s="254"/>
      <c r="M13" s="254"/>
      <c r="N13" s="254"/>
      <c r="O13" s="254"/>
      <c r="P13" s="105"/>
      <c r="Q13" s="256"/>
      <c r="R13" s="123">
        <v>1</v>
      </c>
      <c r="S13" s="104"/>
      <c r="T13" s="104"/>
      <c r="U13" s="104"/>
      <c r="V13" s="105"/>
      <c r="W13" s="142">
        <v>1</v>
      </c>
      <c r="X13" s="104"/>
      <c r="Y13" s="104"/>
      <c r="Z13" s="104"/>
      <c r="AA13" s="104"/>
      <c r="AB13" s="105"/>
      <c r="AC13" s="142"/>
      <c r="AD13" s="106"/>
      <c r="AE13" s="104"/>
      <c r="AF13" s="104"/>
      <c r="AG13" s="104"/>
      <c r="AH13" s="105"/>
      <c r="AI13" s="142"/>
      <c r="AJ13" s="124"/>
      <c r="AK13" s="104"/>
      <c r="AL13" s="104"/>
      <c r="AM13" s="104"/>
      <c r="AN13" s="105"/>
      <c r="AO13" s="142"/>
      <c r="AP13" s="106"/>
      <c r="AQ13" s="104"/>
      <c r="AR13" s="104"/>
      <c r="AS13" s="104"/>
      <c r="AT13" s="105"/>
      <c r="AU13" s="161"/>
    </row>
    <row r="14" spans="1:47" s="42" customFormat="1" ht="15" customHeight="1">
      <c r="A14" s="45">
        <v>5</v>
      </c>
      <c r="B14" s="122" t="s">
        <v>20</v>
      </c>
      <c r="C14" s="46">
        <f t="shared" si="0"/>
        <v>0</v>
      </c>
      <c r="D14" s="47">
        <f t="shared" si="1"/>
        <v>1</v>
      </c>
      <c r="E14" s="116">
        <f t="shared" si="2"/>
        <v>15</v>
      </c>
      <c r="F14" s="255"/>
      <c r="G14" s="254"/>
      <c r="H14" s="254"/>
      <c r="I14" s="254"/>
      <c r="J14" s="105"/>
      <c r="K14" s="256"/>
      <c r="L14" s="254"/>
      <c r="M14" s="254"/>
      <c r="N14" s="254"/>
      <c r="O14" s="254"/>
      <c r="P14" s="105"/>
      <c r="Q14" s="256"/>
      <c r="R14" s="123"/>
      <c r="S14" s="104"/>
      <c r="T14" s="104"/>
      <c r="U14" s="104"/>
      <c r="V14" s="105"/>
      <c r="W14" s="142"/>
      <c r="X14" s="104"/>
      <c r="Y14" s="104"/>
      <c r="Z14" s="104"/>
      <c r="AA14" s="104"/>
      <c r="AB14" s="105"/>
      <c r="AC14" s="142"/>
      <c r="AD14" s="123"/>
      <c r="AE14" s="104"/>
      <c r="AF14" s="104"/>
      <c r="AG14" s="104"/>
      <c r="AH14" s="105"/>
      <c r="AI14" s="142"/>
      <c r="AJ14" s="104"/>
      <c r="AK14" s="104"/>
      <c r="AL14" s="104"/>
      <c r="AM14" s="104"/>
      <c r="AN14" s="105"/>
      <c r="AO14" s="142"/>
      <c r="AP14" s="123">
        <v>1</v>
      </c>
      <c r="AQ14" s="104"/>
      <c r="AR14" s="104"/>
      <c r="AS14" s="104"/>
      <c r="AT14" s="105"/>
      <c r="AU14" s="161">
        <v>1</v>
      </c>
    </row>
    <row r="15" spans="1:47" s="36" customFormat="1" ht="14.25" customHeight="1">
      <c r="A15" s="30">
        <v>6</v>
      </c>
      <c r="B15" s="229" t="s">
        <v>35</v>
      </c>
      <c r="C15" s="46">
        <f t="shared" si="0"/>
        <v>0</v>
      </c>
      <c r="D15" s="47">
        <f t="shared" si="1"/>
        <v>3</v>
      </c>
      <c r="E15" s="116">
        <f t="shared" si="2"/>
        <v>45</v>
      </c>
      <c r="F15" s="255">
        <v>1</v>
      </c>
      <c r="G15" s="254"/>
      <c r="H15" s="254">
        <v>1</v>
      </c>
      <c r="I15" s="254"/>
      <c r="J15" s="105"/>
      <c r="K15" s="256">
        <v>2</v>
      </c>
      <c r="L15" s="254"/>
      <c r="M15" s="254"/>
      <c r="N15" s="254">
        <v>1</v>
      </c>
      <c r="O15" s="254"/>
      <c r="P15" s="105"/>
      <c r="Q15" s="256">
        <v>1</v>
      </c>
      <c r="R15" s="106"/>
      <c r="S15" s="104"/>
      <c r="T15" s="104"/>
      <c r="U15" s="104"/>
      <c r="V15" s="105"/>
      <c r="W15" s="142"/>
      <c r="X15" s="104"/>
      <c r="Y15" s="104"/>
      <c r="Z15" s="104"/>
      <c r="AA15" s="104"/>
      <c r="AB15" s="105"/>
      <c r="AC15" s="142"/>
      <c r="AD15" s="106"/>
      <c r="AE15" s="104"/>
      <c r="AF15" s="104"/>
      <c r="AG15" s="104"/>
      <c r="AH15" s="105"/>
      <c r="AI15" s="142"/>
      <c r="AJ15" s="124"/>
      <c r="AK15" s="104"/>
      <c r="AL15" s="104"/>
      <c r="AM15" s="104"/>
      <c r="AN15" s="105"/>
      <c r="AO15" s="142"/>
      <c r="AP15" s="106"/>
      <c r="AQ15" s="104"/>
      <c r="AR15" s="104"/>
      <c r="AS15" s="104"/>
      <c r="AT15" s="105"/>
      <c r="AU15" s="161"/>
    </row>
    <row r="16" spans="1:47" s="42" customFormat="1" ht="15" customHeight="1">
      <c r="A16" s="45">
        <v>7</v>
      </c>
      <c r="B16" s="156" t="s">
        <v>11</v>
      </c>
      <c r="C16" s="46">
        <f t="shared" si="0"/>
        <v>0</v>
      </c>
      <c r="D16" s="47">
        <f t="shared" si="1"/>
        <v>2</v>
      </c>
      <c r="E16" s="116">
        <f t="shared" si="2"/>
        <v>60</v>
      </c>
      <c r="F16" s="44"/>
      <c r="G16" s="264">
        <v>1</v>
      </c>
      <c r="H16" s="264"/>
      <c r="I16" s="264"/>
      <c r="J16" s="49"/>
      <c r="K16" s="265"/>
      <c r="L16" s="264"/>
      <c r="M16" s="264">
        <v>1</v>
      </c>
      <c r="N16" s="264"/>
      <c r="O16" s="264"/>
      <c r="P16" s="49"/>
      <c r="Q16" s="265">
        <v>1</v>
      </c>
      <c r="R16" s="47"/>
      <c r="S16" s="48">
        <v>1</v>
      </c>
      <c r="T16" s="48"/>
      <c r="U16" s="48"/>
      <c r="V16" s="49"/>
      <c r="W16" s="141"/>
      <c r="X16" s="48"/>
      <c r="Y16" s="48">
        <v>1</v>
      </c>
      <c r="Z16" s="48"/>
      <c r="AA16" s="48"/>
      <c r="AB16" s="49"/>
      <c r="AC16" s="141">
        <v>1</v>
      </c>
      <c r="AD16" s="50"/>
      <c r="AE16" s="51"/>
      <c r="AF16" s="51"/>
      <c r="AG16" s="51"/>
      <c r="AH16" s="49"/>
      <c r="AI16" s="141"/>
      <c r="AJ16" s="48"/>
      <c r="AK16" s="48"/>
      <c r="AL16" s="48"/>
      <c r="AM16" s="48"/>
      <c r="AN16" s="49"/>
      <c r="AO16" s="141"/>
      <c r="AP16" s="47"/>
      <c r="AQ16" s="48"/>
      <c r="AR16" s="48"/>
      <c r="AS16" s="48"/>
      <c r="AT16" s="49"/>
      <c r="AU16" s="160"/>
    </row>
    <row r="17" spans="1:47" s="42" customFormat="1" ht="11.25" customHeight="1" thickBot="1">
      <c r="A17" s="37" t="s">
        <v>33</v>
      </c>
      <c r="B17" s="153"/>
      <c r="C17" s="39"/>
      <c r="D17" s="154">
        <f>SUM(D18:D25)</f>
        <v>38</v>
      </c>
      <c r="E17" s="155">
        <f>SUM(E18:E25)</f>
        <v>480</v>
      </c>
      <c r="F17" s="41"/>
      <c r="G17" s="41"/>
      <c r="H17" s="41"/>
      <c r="I17" s="41"/>
      <c r="J17" s="41"/>
      <c r="K17" s="266"/>
      <c r="L17" s="41"/>
      <c r="M17" s="41"/>
      <c r="N17" s="41"/>
      <c r="O17" s="41"/>
      <c r="P17" s="41"/>
      <c r="Q17" s="266"/>
      <c r="R17" s="41"/>
      <c r="S17" s="41"/>
      <c r="T17" s="41"/>
      <c r="U17" s="41"/>
      <c r="V17" s="41"/>
      <c r="W17" s="145"/>
      <c r="X17" s="41"/>
      <c r="Y17" s="41"/>
      <c r="Z17" s="41"/>
      <c r="AA17" s="41"/>
      <c r="AB17" s="41"/>
      <c r="AC17" s="145"/>
      <c r="AD17" s="41"/>
      <c r="AE17" s="41"/>
      <c r="AF17" s="41"/>
      <c r="AG17" s="41"/>
      <c r="AH17" s="41"/>
      <c r="AI17" s="145"/>
      <c r="AJ17" s="41"/>
      <c r="AK17" s="41"/>
      <c r="AL17" s="41"/>
      <c r="AM17" s="41"/>
      <c r="AN17" s="41"/>
      <c r="AO17" s="145"/>
      <c r="AP17" s="41"/>
      <c r="AQ17" s="41"/>
      <c r="AR17" s="41"/>
      <c r="AS17" s="41"/>
      <c r="AT17" s="41"/>
      <c r="AU17" s="150"/>
    </row>
    <row r="18" spans="1:47" s="36" customFormat="1" ht="14.25" customHeight="1">
      <c r="A18" s="30">
        <v>1</v>
      </c>
      <c r="B18" s="99" t="s">
        <v>21</v>
      </c>
      <c r="C18" s="32">
        <f aca="true" t="shared" si="3" ref="C18:C25">COUNTA(J18,P18,V18,AB18,AH18,AN18,AT18)</f>
        <v>0</v>
      </c>
      <c r="D18" s="47">
        <f aca="true" t="shared" si="4" ref="D18:D25">SUM(K18,Q18,W18,AC18,AI18,AO18,AU18)</f>
        <v>3</v>
      </c>
      <c r="E18" s="116">
        <f aca="true" t="shared" si="5" ref="E18:E25">SUM(F18:I18,L18:O18,R18:U18,X18:AA18,AD18:AG18,AJ18:AM18,AP18:AS18)*15</f>
        <v>30</v>
      </c>
      <c r="F18" s="267"/>
      <c r="G18" s="268">
        <v>2</v>
      </c>
      <c r="H18" s="268"/>
      <c r="I18" s="268"/>
      <c r="J18" s="35"/>
      <c r="K18" s="257">
        <v>3</v>
      </c>
      <c r="L18" s="268"/>
      <c r="M18" s="268"/>
      <c r="N18" s="268"/>
      <c r="O18" s="268"/>
      <c r="P18" s="35"/>
      <c r="Q18" s="257"/>
      <c r="R18" s="33"/>
      <c r="S18" s="34"/>
      <c r="T18" s="34"/>
      <c r="U18" s="34"/>
      <c r="V18" s="35"/>
      <c r="W18" s="143"/>
      <c r="X18" s="34"/>
      <c r="Y18" s="34"/>
      <c r="Z18" s="34"/>
      <c r="AA18" s="34"/>
      <c r="AB18" s="35"/>
      <c r="AC18" s="143"/>
      <c r="AD18" s="97"/>
      <c r="AE18" s="98"/>
      <c r="AF18" s="98"/>
      <c r="AG18" s="98"/>
      <c r="AH18" s="35"/>
      <c r="AI18" s="143"/>
      <c r="AJ18" s="34"/>
      <c r="AK18" s="34"/>
      <c r="AL18" s="34"/>
      <c r="AM18" s="34"/>
      <c r="AN18" s="35"/>
      <c r="AO18" s="143"/>
      <c r="AP18" s="33"/>
      <c r="AQ18" s="34"/>
      <c r="AR18" s="34"/>
      <c r="AS18" s="34"/>
      <c r="AT18" s="35"/>
      <c r="AU18" s="162"/>
    </row>
    <row r="19" spans="1:47" s="36" customFormat="1" ht="14.25" customHeight="1">
      <c r="A19" s="30">
        <v>2</v>
      </c>
      <c r="B19" s="248" t="s">
        <v>12</v>
      </c>
      <c r="C19" s="32">
        <f t="shared" si="3"/>
        <v>2</v>
      </c>
      <c r="D19" s="47">
        <f t="shared" si="4"/>
        <v>11</v>
      </c>
      <c r="E19" s="116">
        <f t="shared" si="5"/>
        <v>135</v>
      </c>
      <c r="F19" s="255">
        <v>3</v>
      </c>
      <c r="G19" s="254">
        <v>2</v>
      </c>
      <c r="H19" s="254"/>
      <c r="I19" s="254"/>
      <c r="J19" s="105" t="s">
        <v>10</v>
      </c>
      <c r="K19" s="256">
        <v>6</v>
      </c>
      <c r="L19" s="254">
        <v>2</v>
      </c>
      <c r="M19" s="254">
        <v>2</v>
      </c>
      <c r="N19" s="254"/>
      <c r="O19" s="254"/>
      <c r="P19" s="105" t="s">
        <v>10</v>
      </c>
      <c r="Q19" s="256">
        <v>5</v>
      </c>
      <c r="R19" s="106"/>
      <c r="S19" s="104"/>
      <c r="T19" s="104"/>
      <c r="U19" s="104"/>
      <c r="V19" s="105"/>
      <c r="W19" s="142"/>
      <c r="X19" s="104"/>
      <c r="Y19" s="104"/>
      <c r="Z19" s="104"/>
      <c r="AA19" s="104"/>
      <c r="AB19" s="105"/>
      <c r="AC19" s="142"/>
      <c r="AD19" s="106"/>
      <c r="AE19" s="104"/>
      <c r="AF19" s="104"/>
      <c r="AG19" s="104"/>
      <c r="AH19" s="105"/>
      <c r="AI19" s="142"/>
      <c r="AJ19" s="124"/>
      <c r="AK19" s="104"/>
      <c r="AL19" s="104"/>
      <c r="AM19" s="104"/>
      <c r="AN19" s="105"/>
      <c r="AO19" s="142"/>
      <c r="AP19" s="106"/>
      <c r="AQ19" s="104"/>
      <c r="AR19" s="104"/>
      <c r="AS19" s="104"/>
      <c r="AT19" s="105"/>
      <c r="AU19" s="161"/>
    </row>
    <row r="20" spans="1:47" s="36" customFormat="1" ht="14.25" customHeight="1">
      <c r="A20" s="30">
        <v>3</v>
      </c>
      <c r="B20" s="229" t="s">
        <v>107</v>
      </c>
      <c r="C20" s="32">
        <f>COUNTA(J20,P20,V20,AB20,AH20,AN20,AT20)</f>
        <v>0</v>
      </c>
      <c r="D20" s="47">
        <f>SUM(K20,Q20,W20,AC20,AI20,AO20,AU20)</f>
        <v>2</v>
      </c>
      <c r="E20" s="116">
        <f>SUM(F20:I20,L20:O20,R20:U20,X20:AA20,AD20:AG20,AJ20:AM20,AP20:AS20)*15</f>
        <v>30</v>
      </c>
      <c r="F20" s="255"/>
      <c r="G20" s="254"/>
      <c r="H20" s="254"/>
      <c r="I20" s="254"/>
      <c r="J20" s="105"/>
      <c r="K20" s="256"/>
      <c r="L20" s="254"/>
      <c r="M20" s="254"/>
      <c r="N20" s="254"/>
      <c r="O20" s="254"/>
      <c r="P20" s="105"/>
      <c r="Q20" s="256"/>
      <c r="R20" s="106">
        <v>1</v>
      </c>
      <c r="S20" s="104"/>
      <c r="T20" s="104">
        <v>1</v>
      </c>
      <c r="U20" s="104"/>
      <c r="V20" s="105"/>
      <c r="W20" s="142">
        <v>2</v>
      </c>
      <c r="X20" s="104"/>
      <c r="Y20" s="104"/>
      <c r="Z20" s="104"/>
      <c r="AA20" s="104"/>
      <c r="AB20" s="105"/>
      <c r="AC20" s="142"/>
      <c r="AD20" s="106"/>
      <c r="AE20" s="104"/>
      <c r="AF20" s="104"/>
      <c r="AG20" s="104"/>
      <c r="AH20" s="105"/>
      <c r="AI20" s="142"/>
      <c r="AJ20" s="124"/>
      <c r="AK20" s="104"/>
      <c r="AL20" s="104"/>
      <c r="AM20" s="104"/>
      <c r="AN20" s="105"/>
      <c r="AO20" s="142"/>
      <c r="AP20" s="106"/>
      <c r="AQ20" s="104"/>
      <c r="AR20" s="104"/>
      <c r="AS20" s="104"/>
      <c r="AT20" s="105"/>
      <c r="AU20" s="161"/>
    </row>
    <row r="21" spans="1:47" s="36" customFormat="1" ht="14.25" customHeight="1">
      <c r="A21" s="30">
        <v>4</v>
      </c>
      <c r="B21" s="248" t="s">
        <v>13</v>
      </c>
      <c r="C21" s="32">
        <f t="shared" si="3"/>
        <v>1</v>
      </c>
      <c r="D21" s="47">
        <f t="shared" si="4"/>
        <v>7</v>
      </c>
      <c r="E21" s="116">
        <f t="shared" si="5"/>
        <v>75</v>
      </c>
      <c r="F21" s="267">
        <v>2</v>
      </c>
      <c r="G21" s="268">
        <v>1</v>
      </c>
      <c r="H21" s="268"/>
      <c r="I21" s="268"/>
      <c r="J21" s="35" t="s">
        <v>10</v>
      </c>
      <c r="K21" s="257">
        <v>4</v>
      </c>
      <c r="L21" s="268">
        <v>1</v>
      </c>
      <c r="M21" s="268"/>
      <c r="N21" s="268">
        <v>1</v>
      </c>
      <c r="O21" s="268"/>
      <c r="P21" s="35"/>
      <c r="Q21" s="257">
        <v>3</v>
      </c>
      <c r="R21" s="97"/>
      <c r="S21" s="98"/>
      <c r="T21" s="98"/>
      <c r="U21" s="98"/>
      <c r="V21" s="35"/>
      <c r="W21" s="143"/>
      <c r="X21" s="34"/>
      <c r="Y21" s="34"/>
      <c r="Z21" s="34"/>
      <c r="AA21" s="34"/>
      <c r="AB21" s="35"/>
      <c r="AC21" s="143"/>
      <c r="AD21" s="97"/>
      <c r="AE21" s="98"/>
      <c r="AF21" s="98"/>
      <c r="AG21" s="98"/>
      <c r="AH21" s="35"/>
      <c r="AI21" s="143"/>
      <c r="AJ21" s="98"/>
      <c r="AK21" s="98"/>
      <c r="AL21" s="98"/>
      <c r="AM21" s="98"/>
      <c r="AN21" s="35"/>
      <c r="AO21" s="143"/>
      <c r="AP21" s="97"/>
      <c r="AQ21" s="98"/>
      <c r="AR21" s="98"/>
      <c r="AS21" s="98"/>
      <c r="AT21" s="35"/>
      <c r="AU21" s="162"/>
    </row>
    <row r="22" spans="1:47" s="36" customFormat="1" ht="14.25" customHeight="1">
      <c r="A22" s="30">
        <v>5</v>
      </c>
      <c r="B22" s="248" t="s">
        <v>37</v>
      </c>
      <c r="C22" s="32">
        <f>COUNTA(J22,P22,V22,AB22,AH22,AN22,AT22)</f>
        <v>0</v>
      </c>
      <c r="D22" s="47">
        <f>SUM(K22,Q22,W22,AC22,AI22,AO22,AU22)</f>
        <v>3</v>
      </c>
      <c r="E22" s="116">
        <f>SUM(F22:I22,L22:O22,R22:U22,X22:AA22,AD22:AG22,AJ22:AM22,AP22:AS22)*15</f>
        <v>45</v>
      </c>
      <c r="F22" s="267">
        <v>2</v>
      </c>
      <c r="G22" s="268"/>
      <c r="H22" s="268">
        <v>1</v>
      </c>
      <c r="I22" s="268"/>
      <c r="J22" s="35"/>
      <c r="K22" s="257">
        <v>3</v>
      </c>
      <c r="L22" s="268"/>
      <c r="M22" s="268"/>
      <c r="N22" s="268"/>
      <c r="O22" s="268"/>
      <c r="P22" s="35"/>
      <c r="Q22" s="257"/>
      <c r="R22" s="97"/>
      <c r="S22" s="98"/>
      <c r="T22" s="98"/>
      <c r="U22" s="98"/>
      <c r="V22" s="35"/>
      <c r="W22" s="143"/>
      <c r="X22" s="34"/>
      <c r="Y22" s="34"/>
      <c r="Z22" s="34"/>
      <c r="AA22" s="34"/>
      <c r="AB22" s="35"/>
      <c r="AC22" s="143"/>
      <c r="AD22" s="97"/>
      <c r="AE22" s="98"/>
      <c r="AF22" s="98"/>
      <c r="AG22" s="98"/>
      <c r="AH22" s="35"/>
      <c r="AI22" s="143"/>
      <c r="AJ22" s="98"/>
      <c r="AK22" s="98"/>
      <c r="AL22" s="98"/>
      <c r="AM22" s="98"/>
      <c r="AN22" s="35"/>
      <c r="AO22" s="143"/>
      <c r="AP22" s="97"/>
      <c r="AQ22" s="98"/>
      <c r="AR22" s="98"/>
      <c r="AS22" s="98"/>
      <c r="AT22" s="35"/>
      <c r="AU22" s="162"/>
    </row>
    <row r="23" spans="1:47" s="36" customFormat="1" ht="14.25" customHeight="1">
      <c r="A23" s="30">
        <v>6</v>
      </c>
      <c r="B23" s="248" t="s">
        <v>38</v>
      </c>
      <c r="C23" s="32">
        <f>COUNTA(J23,P23,V23,AB23,AH23,AN23,AT23)</f>
        <v>0</v>
      </c>
      <c r="D23" s="47">
        <f>SUM(K23,Q23,W23,AC23,AI23,AO23,AU23)</f>
        <v>3</v>
      </c>
      <c r="E23" s="116">
        <f>SUM(F23:I23,L23:O23,R23:U23,X23:AA23,AD23:AG23,AJ23:AM23,AP23:AS23)*15</f>
        <v>45</v>
      </c>
      <c r="F23" s="267"/>
      <c r="G23" s="268"/>
      <c r="H23" s="268"/>
      <c r="I23" s="268"/>
      <c r="J23" s="35"/>
      <c r="K23" s="257"/>
      <c r="L23" s="268">
        <v>1</v>
      </c>
      <c r="M23" s="268">
        <v>2</v>
      </c>
      <c r="N23" s="268"/>
      <c r="O23" s="268"/>
      <c r="P23" s="35"/>
      <c r="Q23" s="257">
        <v>3</v>
      </c>
      <c r="R23" s="97"/>
      <c r="S23" s="98"/>
      <c r="T23" s="98"/>
      <c r="U23" s="98"/>
      <c r="V23" s="35"/>
      <c r="W23" s="143"/>
      <c r="X23" s="34"/>
      <c r="Y23" s="34"/>
      <c r="Z23" s="34"/>
      <c r="AA23" s="34"/>
      <c r="AB23" s="35"/>
      <c r="AC23" s="143"/>
      <c r="AD23" s="97"/>
      <c r="AE23" s="98"/>
      <c r="AF23" s="98"/>
      <c r="AG23" s="98"/>
      <c r="AH23" s="35"/>
      <c r="AI23" s="143"/>
      <c r="AJ23" s="98"/>
      <c r="AK23" s="98"/>
      <c r="AL23" s="98"/>
      <c r="AM23" s="98"/>
      <c r="AN23" s="35"/>
      <c r="AO23" s="143"/>
      <c r="AP23" s="97"/>
      <c r="AQ23" s="98"/>
      <c r="AR23" s="98"/>
      <c r="AS23" s="98"/>
      <c r="AT23" s="35"/>
      <c r="AU23" s="162"/>
    </row>
    <row r="24" spans="1:47" s="36" customFormat="1" ht="14.25" customHeight="1">
      <c r="A24" s="30">
        <v>7</v>
      </c>
      <c r="B24" s="249" t="s">
        <v>39</v>
      </c>
      <c r="C24" s="52">
        <f t="shared" si="3"/>
        <v>1</v>
      </c>
      <c r="D24" s="47">
        <f t="shared" si="4"/>
        <v>6</v>
      </c>
      <c r="E24" s="116">
        <f t="shared" si="5"/>
        <v>75</v>
      </c>
      <c r="F24" s="255"/>
      <c r="G24" s="254"/>
      <c r="H24" s="254"/>
      <c r="I24" s="254"/>
      <c r="J24" s="105"/>
      <c r="K24" s="256"/>
      <c r="L24" s="254">
        <v>2</v>
      </c>
      <c r="M24" s="254">
        <v>3</v>
      </c>
      <c r="N24" s="254"/>
      <c r="O24" s="254"/>
      <c r="P24" s="105" t="s">
        <v>10</v>
      </c>
      <c r="Q24" s="256">
        <v>6</v>
      </c>
      <c r="R24" s="106"/>
      <c r="S24" s="104"/>
      <c r="T24" s="104"/>
      <c r="U24" s="104"/>
      <c r="V24" s="105"/>
      <c r="W24" s="142"/>
      <c r="X24" s="104"/>
      <c r="Y24" s="104"/>
      <c r="Z24" s="104"/>
      <c r="AA24" s="104"/>
      <c r="AB24" s="105"/>
      <c r="AC24" s="142"/>
      <c r="AD24" s="106"/>
      <c r="AE24" s="104"/>
      <c r="AF24" s="104"/>
      <c r="AG24" s="104"/>
      <c r="AH24" s="105"/>
      <c r="AI24" s="142"/>
      <c r="AJ24" s="124"/>
      <c r="AK24" s="104"/>
      <c r="AL24" s="104"/>
      <c r="AM24" s="104"/>
      <c r="AN24" s="105"/>
      <c r="AO24" s="142"/>
      <c r="AP24" s="106"/>
      <c r="AQ24" s="104"/>
      <c r="AR24" s="104"/>
      <c r="AS24" s="104"/>
      <c r="AT24" s="105"/>
      <c r="AU24" s="161"/>
    </row>
    <row r="25" spans="1:47" s="36" customFormat="1" ht="14.25" customHeight="1" thickBot="1">
      <c r="A25" s="30">
        <v>8</v>
      </c>
      <c r="B25" s="248" t="s">
        <v>40</v>
      </c>
      <c r="C25" s="32">
        <f t="shared" si="3"/>
        <v>0</v>
      </c>
      <c r="D25" s="47">
        <f t="shared" si="4"/>
        <v>3</v>
      </c>
      <c r="E25" s="116">
        <f t="shared" si="5"/>
        <v>45</v>
      </c>
      <c r="F25" s="255"/>
      <c r="G25" s="254"/>
      <c r="H25" s="254"/>
      <c r="I25" s="254"/>
      <c r="J25" s="105"/>
      <c r="K25" s="256"/>
      <c r="L25" s="254"/>
      <c r="M25" s="254"/>
      <c r="N25" s="254"/>
      <c r="O25" s="254"/>
      <c r="P25" s="105"/>
      <c r="Q25" s="256"/>
      <c r="R25" s="106"/>
      <c r="S25" s="104"/>
      <c r="T25" s="104"/>
      <c r="U25" s="104"/>
      <c r="V25" s="105"/>
      <c r="W25" s="142"/>
      <c r="X25" s="104">
        <v>1</v>
      </c>
      <c r="Y25" s="104"/>
      <c r="Z25" s="104">
        <v>2</v>
      </c>
      <c r="AA25" s="104"/>
      <c r="AB25" s="105"/>
      <c r="AC25" s="142">
        <v>3</v>
      </c>
      <c r="AD25" s="106"/>
      <c r="AE25" s="104"/>
      <c r="AF25" s="124"/>
      <c r="AG25" s="104"/>
      <c r="AH25" s="105"/>
      <c r="AI25" s="142"/>
      <c r="AJ25" s="124"/>
      <c r="AK25" s="104"/>
      <c r="AL25" s="104"/>
      <c r="AM25" s="104"/>
      <c r="AN25" s="105"/>
      <c r="AO25" s="142"/>
      <c r="AP25" s="106"/>
      <c r="AQ25" s="104"/>
      <c r="AR25" s="104"/>
      <c r="AS25" s="104"/>
      <c r="AT25" s="105"/>
      <c r="AU25" s="161"/>
    </row>
    <row r="26" spans="1:47" s="42" customFormat="1" ht="11.25" customHeight="1" thickBot="1">
      <c r="A26" s="37" t="s">
        <v>34</v>
      </c>
      <c r="B26" s="38"/>
      <c r="C26" s="43"/>
      <c r="D26" s="115">
        <f>SUM(D27:D51)</f>
        <v>156</v>
      </c>
      <c r="E26" s="40">
        <f>SUM(E27:E51)</f>
        <v>1710</v>
      </c>
      <c r="F26" s="44"/>
      <c r="G26" s="44"/>
      <c r="H26" s="44"/>
      <c r="I26" s="44"/>
      <c r="J26" s="44"/>
      <c r="K26" s="269"/>
      <c r="L26" s="44"/>
      <c r="M26" s="44"/>
      <c r="N26" s="44"/>
      <c r="O26" s="44"/>
      <c r="P26" s="44"/>
      <c r="Q26" s="269"/>
      <c r="R26" s="44"/>
      <c r="S26" s="44"/>
      <c r="T26" s="44"/>
      <c r="U26" s="44"/>
      <c r="V26" s="44"/>
      <c r="W26" s="146"/>
      <c r="X26" s="44"/>
      <c r="Y26" s="44"/>
      <c r="Z26" s="44"/>
      <c r="AA26" s="44"/>
      <c r="AB26" s="44"/>
      <c r="AC26" s="146"/>
      <c r="AD26" s="44"/>
      <c r="AE26" s="44"/>
      <c r="AF26" s="44"/>
      <c r="AG26" s="44"/>
      <c r="AH26" s="44"/>
      <c r="AI26" s="146"/>
      <c r="AJ26" s="44"/>
      <c r="AK26" s="44"/>
      <c r="AL26" s="44"/>
      <c r="AM26" s="44"/>
      <c r="AN26" s="44"/>
      <c r="AO26" s="146"/>
      <c r="AP26" s="44"/>
      <c r="AQ26" s="44"/>
      <c r="AR26" s="44"/>
      <c r="AS26" s="44"/>
      <c r="AT26" s="44"/>
      <c r="AU26" s="149"/>
    </row>
    <row r="27" spans="1:47" s="36" customFormat="1" ht="15" customHeight="1">
      <c r="A27" s="30">
        <v>1</v>
      </c>
      <c r="B27" s="99" t="s">
        <v>56</v>
      </c>
      <c r="C27" s="32">
        <f aca="true" t="shared" si="6" ref="C27:C51">COUNTA(J27,P27,V27,AB27,AH27,AN27,AT27)</f>
        <v>0</v>
      </c>
      <c r="D27" s="47">
        <f aca="true" t="shared" si="7" ref="D27:D51">SUM(K27,Q27,W27,AC27,AI27,AO27,AU27)</f>
        <v>4</v>
      </c>
      <c r="E27" s="116">
        <f aca="true" t="shared" si="8" ref="E27:E51">SUM(F27:I27,L27:O27,R27:U27,X27:AA27,AD27:AG27,AJ27:AM27,AP27:AS27)*15</f>
        <v>45</v>
      </c>
      <c r="F27" s="267">
        <v>1</v>
      </c>
      <c r="G27" s="268">
        <v>1</v>
      </c>
      <c r="H27" s="268"/>
      <c r="I27" s="268">
        <v>1</v>
      </c>
      <c r="J27" s="35"/>
      <c r="K27" s="257">
        <v>4</v>
      </c>
      <c r="L27" s="268"/>
      <c r="M27" s="268"/>
      <c r="N27" s="268"/>
      <c r="O27" s="268"/>
      <c r="P27" s="35"/>
      <c r="Q27" s="257"/>
      <c r="R27" s="33"/>
      <c r="S27" s="34"/>
      <c r="T27" s="34"/>
      <c r="U27" s="34"/>
      <c r="V27" s="35"/>
      <c r="W27" s="143"/>
      <c r="X27" s="34"/>
      <c r="Y27" s="34"/>
      <c r="Z27" s="34"/>
      <c r="AA27" s="34"/>
      <c r="AB27" s="35"/>
      <c r="AC27" s="143"/>
      <c r="AD27" s="97"/>
      <c r="AE27" s="98"/>
      <c r="AF27" s="98"/>
      <c r="AG27" s="98"/>
      <c r="AH27" s="35"/>
      <c r="AI27" s="143"/>
      <c r="AJ27" s="98"/>
      <c r="AK27" s="98"/>
      <c r="AL27" s="98"/>
      <c r="AM27" s="98"/>
      <c r="AN27" s="35"/>
      <c r="AO27" s="143"/>
      <c r="AP27" s="97"/>
      <c r="AQ27" s="98"/>
      <c r="AR27" s="98"/>
      <c r="AS27" s="98"/>
      <c r="AT27" s="35"/>
      <c r="AU27" s="162"/>
    </row>
    <row r="28" spans="1:47" s="36" customFormat="1" ht="12.75" customHeight="1">
      <c r="A28" s="30">
        <v>2</v>
      </c>
      <c r="B28" s="99" t="s">
        <v>57</v>
      </c>
      <c r="C28" s="32">
        <f>COUNTA(J28,P28,V28,AB28,AH28,AN28,AT28)</f>
        <v>0</v>
      </c>
      <c r="D28" s="47">
        <f>SUM(K28,Q28,W28,AC28,AI28,AO28,AU28)</f>
        <v>6</v>
      </c>
      <c r="E28" s="116">
        <f>SUM(F28:I28,L28:O28,R28:U28,X28:AA28,AD28:AG28,AJ28:AM28,AP28:AS28)*15</f>
        <v>75</v>
      </c>
      <c r="F28" s="267">
        <v>1</v>
      </c>
      <c r="G28" s="268">
        <v>1</v>
      </c>
      <c r="H28" s="268"/>
      <c r="I28" s="268">
        <v>1</v>
      </c>
      <c r="J28" s="35"/>
      <c r="K28" s="257">
        <v>4</v>
      </c>
      <c r="L28" s="268"/>
      <c r="M28" s="268"/>
      <c r="N28" s="268">
        <v>2</v>
      </c>
      <c r="O28" s="268"/>
      <c r="P28" s="35"/>
      <c r="Q28" s="257">
        <v>2</v>
      </c>
      <c r="R28" s="33"/>
      <c r="S28" s="34"/>
      <c r="T28" s="34"/>
      <c r="U28" s="34"/>
      <c r="V28" s="35"/>
      <c r="W28" s="143"/>
      <c r="X28" s="34"/>
      <c r="Y28" s="34"/>
      <c r="Z28" s="34"/>
      <c r="AA28" s="34"/>
      <c r="AB28" s="35"/>
      <c r="AC28" s="143"/>
      <c r="AD28" s="97"/>
      <c r="AE28" s="98"/>
      <c r="AF28" s="98"/>
      <c r="AG28" s="98"/>
      <c r="AH28" s="35"/>
      <c r="AI28" s="143"/>
      <c r="AJ28" s="98"/>
      <c r="AK28" s="98"/>
      <c r="AL28" s="98"/>
      <c r="AM28" s="98"/>
      <c r="AN28" s="35"/>
      <c r="AO28" s="143"/>
      <c r="AP28" s="97"/>
      <c r="AQ28" s="98"/>
      <c r="AR28" s="98"/>
      <c r="AS28" s="98"/>
      <c r="AT28" s="35"/>
      <c r="AU28" s="162"/>
    </row>
    <row r="29" spans="1:59" s="54" customFormat="1" ht="15" customHeight="1">
      <c r="A29" s="30">
        <v>3</v>
      </c>
      <c r="B29" s="99" t="s">
        <v>41</v>
      </c>
      <c r="C29" s="32">
        <f>COUNTA(J29,P29,V29,AB29,AH29,AN29,AT29)</f>
        <v>1</v>
      </c>
      <c r="D29" s="47">
        <f>SUM(K29,Q29,W29,AC29,AI29,AO29,AU29)</f>
        <v>5</v>
      </c>
      <c r="E29" s="116">
        <f>SUM(F29:I29,L29:O29,R29:U29,X29:AA29,AD29:AG29,AJ29:AM29,AP29:AS29)*15</f>
        <v>60</v>
      </c>
      <c r="F29" s="267"/>
      <c r="G29" s="268"/>
      <c r="H29" s="268"/>
      <c r="I29" s="268"/>
      <c r="J29" s="35"/>
      <c r="K29" s="257"/>
      <c r="L29" s="268">
        <v>2</v>
      </c>
      <c r="M29" s="268"/>
      <c r="N29" s="268">
        <v>1</v>
      </c>
      <c r="O29" s="268">
        <v>1</v>
      </c>
      <c r="P29" s="35" t="s">
        <v>10</v>
      </c>
      <c r="Q29" s="257">
        <v>5</v>
      </c>
      <c r="R29" s="97"/>
      <c r="S29" s="98"/>
      <c r="T29" s="98"/>
      <c r="U29" s="98"/>
      <c r="V29" s="35"/>
      <c r="W29" s="143"/>
      <c r="X29" s="98"/>
      <c r="Y29" s="98"/>
      <c r="Z29" s="98"/>
      <c r="AA29" s="98"/>
      <c r="AB29" s="35"/>
      <c r="AC29" s="143"/>
      <c r="AD29" s="97"/>
      <c r="AE29" s="98"/>
      <c r="AF29" s="98"/>
      <c r="AG29" s="98"/>
      <c r="AH29" s="35"/>
      <c r="AI29" s="143"/>
      <c r="AJ29" s="98"/>
      <c r="AK29" s="98"/>
      <c r="AL29" s="98"/>
      <c r="AM29" s="98"/>
      <c r="AN29" s="35"/>
      <c r="AO29" s="143"/>
      <c r="AP29" s="97"/>
      <c r="AQ29" s="98"/>
      <c r="AR29" s="98"/>
      <c r="AS29" s="98"/>
      <c r="AT29" s="35"/>
      <c r="AU29" s="162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</row>
    <row r="30" spans="1:59" s="54" customFormat="1" ht="15" customHeight="1">
      <c r="A30" s="30">
        <v>4</v>
      </c>
      <c r="B30" s="99" t="s">
        <v>42</v>
      </c>
      <c r="C30" s="32">
        <f>COUNTA(J30,P30,V30,AB30,AH30,AN30,AT30)</f>
        <v>1</v>
      </c>
      <c r="D30" s="47">
        <f>SUM(K30,Q30,W30,AC30,AI30,AO30,AU30)</f>
        <v>9</v>
      </c>
      <c r="E30" s="116">
        <f>SUM(F30:I30,L30:O30,R30:U30,X30:AA30,AD30:AG30,AJ30:AM30,AP30:AS30)*15</f>
        <v>105</v>
      </c>
      <c r="F30" s="267"/>
      <c r="G30" s="268"/>
      <c r="H30" s="268"/>
      <c r="I30" s="268"/>
      <c r="J30" s="35"/>
      <c r="K30" s="257"/>
      <c r="L30" s="268">
        <v>2</v>
      </c>
      <c r="M30" s="268"/>
      <c r="N30" s="268">
        <v>2</v>
      </c>
      <c r="O30" s="268"/>
      <c r="P30" s="35"/>
      <c r="Q30" s="257">
        <v>4</v>
      </c>
      <c r="R30" s="97">
        <v>1</v>
      </c>
      <c r="S30" s="98"/>
      <c r="T30" s="34">
        <v>1</v>
      </c>
      <c r="U30" s="34">
        <v>1</v>
      </c>
      <c r="V30" s="35" t="s">
        <v>10</v>
      </c>
      <c r="W30" s="143">
        <v>5</v>
      </c>
      <c r="X30" s="98"/>
      <c r="Y30" s="98"/>
      <c r="Z30" s="98"/>
      <c r="AA30" s="98"/>
      <c r="AB30" s="35"/>
      <c r="AC30" s="143"/>
      <c r="AD30" s="97"/>
      <c r="AE30" s="98"/>
      <c r="AF30" s="98"/>
      <c r="AG30" s="98"/>
      <c r="AH30" s="35"/>
      <c r="AI30" s="143"/>
      <c r="AJ30" s="98"/>
      <c r="AK30" s="98"/>
      <c r="AL30" s="98"/>
      <c r="AM30" s="98"/>
      <c r="AN30" s="35"/>
      <c r="AO30" s="143"/>
      <c r="AP30" s="97"/>
      <c r="AQ30" s="98"/>
      <c r="AR30" s="98"/>
      <c r="AS30" s="98"/>
      <c r="AT30" s="35"/>
      <c r="AU30" s="162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s="54" customFormat="1" ht="15" customHeight="1">
      <c r="A31" s="30">
        <v>5</v>
      </c>
      <c r="B31" s="229" t="s">
        <v>43</v>
      </c>
      <c r="C31" s="32">
        <f>COUNTA(J31,P31,V31,AB31,AH31,AN31,AT31)</f>
        <v>1</v>
      </c>
      <c r="D31" s="47">
        <f>SUM(K31,Q31,W31,AC31,AI31,AO31,AU31)</f>
        <v>9</v>
      </c>
      <c r="E31" s="116">
        <f>SUM(F31:I31,L31:O31,R31:U31,X31:AA31,AD31:AG31,AJ31:AM31,AP31:AS31)*15</f>
        <v>105</v>
      </c>
      <c r="F31" s="267"/>
      <c r="G31" s="268"/>
      <c r="H31" s="268"/>
      <c r="I31" s="268"/>
      <c r="J31" s="35"/>
      <c r="K31" s="257"/>
      <c r="L31" s="268"/>
      <c r="M31" s="268"/>
      <c r="N31" s="268"/>
      <c r="O31" s="268"/>
      <c r="P31" s="35"/>
      <c r="Q31" s="257"/>
      <c r="R31" s="97">
        <v>2</v>
      </c>
      <c r="S31" s="98">
        <v>2</v>
      </c>
      <c r="T31" s="34"/>
      <c r="U31" s="34"/>
      <c r="V31" s="35" t="s">
        <v>10</v>
      </c>
      <c r="W31" s="143">
        <v>5</v>
      </c>
      <c r="X31" s="98">
        <v>1</v>
      </c>
      <c r="Y31" s="98">
        <v>1</v>
      </c>
      <c r="Z31" s="98">
        <v>1</v>
      </c>
      <c r="AA31" s="98"/>
      <c r="AB31" s="35"/>
      <c r="AC31" s="143">
        <v>4</v>
      </c>
      <c r="AD31" s="97"/>
      <c r="AE31" s="98"/>
      <c r="AF31" s="98"/>
      <c r="AG31" s="98"/>
      <c r="AH31" s="35"/>
      <c r="AI31" s="143"/>
      <c r="AJ31" s="98"/>
      <c r="AK31" s="98"/>
      <c r="AL31" s="98"/>
      <c r="AM31" s="98"/>
      <c r="AN31" s="35"/>
      <c r="AO31" s="143"/>
      <c r="AP31" s="97"/>
      <c r="AQ31" s="98"/>
      <c r="AR31" s="98"/>
      <c r="AS31" s="98"/>
      <c r="AT31" s="35"/>
      <c r="AU31" s="162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</row>
    <row r="32" spans="1:59" s="54" customFormat="1" ht="15" customHeight="1">
      <c r="A32" s="30">
        <v>6</v>
      </c>
      <c r="B32" s="229" t="s">
        <v>54</v>
      </c>
      <c r="C32" s="32">
        <f>COUNTA(J32,P32,V32,AB32,AH32,AN32,AT32)</f>
        <v>1</v>
      </c>
      <c r="D32" s="47">
        <f>SUM(K32,Q32,W32,AC32,AI32,AO32,AU32)</f>
        <v>7</v>
      </c>
      <c r="E32" s="116">
        <f>SUM(F32:I32,L32:O32,R32:U32,X32:AA32,AD32:AG32,AJ32:AM32,AP32:AS32)*15</f>
        <v>90</v>
      </c>
      <c r="F32" s="255"/>
      <c r="G32" s="254"/>
      <c r="H32" s="254"/>
      <c r="I32" s="254"/>
      <c r="J32" s="105"/>
      <c r="K32" s="256"/>
      <c r="L32" s="254"/>
      <c r="M32" s="254"/>
      <c r="N32" s="254"/>
      <c r="O32" s="254"/>
      <c r="P32" s="105"/>
      <c r="Q32" s="256"/>
      <c r="R32" s="106"/>
      <c r="S32" s="104"/>
      <c r="T32" s="104"/>
      <c r="U32" s="104"/>
      <c r="V32" s="105"/>
      <c r="W32" s="143"/>
      <c r="X32" s="124">
        <v>2</v>
      </c>
      <c r="Y32" s="124">
        <v>2</v>
      </c>
      <c r="Z32" s="124"/>
      <c r="AA32" s="124"/>
      <c r="AB32" s="105"/>
      <c r="AC32" s="143">
        <v>4</v>
      </c>
      <c r="AD32" s="106">
        <v>1</v>
      </c>
      <c r="AE32" s="104"/>
      <c r="AF32" s="104"/>
      <c r="AG32" s="104">
        <v>1</v>
      </c>
      <c r="AH32" s="105" t="s">
        <v>10</v>
      </c>
      <c r="AI32" s="143">
        <v>3</v>
      </c>
      <c r="AJ32" s="124"/>
      <c r="AK32" s="104"/>
      <c r="AL32" s="104"/>
      <c r="AM32" s="104"/>
      <c r="AN32" s="105"/>
      <c r="AO32" s="142"/>
      <c r="AP32" s="106"/>
      <c r="AQ32" s="104"/>
      <c r="AR32" s="104"/>
      <c r="AS32" s="104"/>
      <c r="AT32" s="35"/>
      <c r="AU32" s="162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</row>
    <row r="33" spans="1:47" s="36" customFormat="1" ht="14.25" customHeight="1">
      <c r="A33" s="30">
        <v>7</v>
      </c>
      <c r="B33" s="250" t="s">
        <v>44</v>
      </c>
      <c r="C33" s="32">
        <f t="shared" si="6"/>
        <v>1</v>
      </c>
      <c r="D33" s="47">
        <f t="shared" si="7"/>
        <v>10</v>
      </c>
      <c r="E33" s="116">
        <f t="shared" si="8"/>
        <v>120</v>
      </c>
      <c r="F33" s="255"/>
      <c r="G33" s="254"/>
      <c r="H33" s="254"/>
      <c r="I33" s="254"/>
      <c r="J33" s="105"/>
      <c r="K33" s="256"/>
      <c r="L33" s="254"/>
      <c r="M33" s="254"/>
      <c r="N33" s="254"/>
      <c r="O33" s="254"/>
      <c r="P33" s="105"/>
      <c r="Q33" s="256"/>
      <c r="R33" s="123">
        <v>2</v>
      </c>
      <c r="S33" s="124"/>
      <c r="T33" s="124"/>
      <c r="U33" s="124">
        <v>2</v>
      </c>
      <c r="V33" s="105"/>
      <c r="W33" s="143">
        <v>4</v>
      </c>
      <c r="X33" s="124">
        <v>2</v>
      </c>
      <c r="Y33" s="124"/>
      <c r="Z33" s="124"/>
      <c r="AA33" s="124">
        <v>2</v>
      </c>
      <c r="AB33" s="105" t="s">
        <v>10</v>
      </c>
      <c r="AC33" s="142">
        <v>6</v>
      </c>
      <c r="AD33" s="106"/>
      <c r="AE33" s="104"/>
      <c r="AF33" s="104"/>
      <c r="AG33" s="104"/>
      <c r="AH33" s="105"/>
      <c r="AI33" s="142"/>
      <c r="AJ33" s="124"/>
      <c r="AK33" s="104"/>
      <c r="AL33" s="104"/>
      <c r="AM33" s="104"/>
      <c r="AN33" s="105"/>
      <c r="AO33" s="142"/>
      <c r="AP33" s="106"/>
      <c r="AQ33" s="104"/>
      <c r="AR33" s="104"/>
      <c r="AS33" s="104"/>
      <c r="AT33" s="53"/>
      <c r="AU33" s="163"/>
    </row>
    <row r="34" spans="1:59" s="54" customFormat="1" ht="15" customHeight="1">
      <c r="A34" s="30">
        <v>8</v>
      </c>
      <c r="B34" s="229" t="s">
        <v>45</v>
      </c>
      <c r="C34" s="32">
        <f t="shared" si="6"/>
        <v>0</v>
      </c>
      <c r="D34" s="47">
        <f t="shared" si="7"/>
        <v>4</v>
      </c>
      <c r="E34" s="116">
        <f t="shared" si="8"/>
        <v>60</v>
      </c>
      <c r="F34" s="255"/>
      <c r="G34" s="254"/>
      <c r="H34" s="254"/>
      <c r="I34" s="254"/>
      <c r="J34" s="105"/>
      <c r="K34" s="256"/>
      <c r="L34" s="254"/>
      <c r="M34" s="254"/>
      <c r="N34" s="254"/>
      <c r="O34" s="254"/>
      <c r="P34" s="105"/>
      <c r="Q34" s="256"/>
      <c r="R34" s="123">
        <v>2</v>
      </c>
      <c r="S34" s="124">
        <v>1</v>
      </c>
      <c r="T34" s="124">
        <v>1</v>
      </c>
      <c r="U34" s="124"/>
      <c r="V34" s="105"/>
      <c r="W34" s="143">
        <v>4</v>
      </c>
      <c r="X34" s="124"/>
      <c r="Y34" s="124"/>
      <c r="Z34" s="124"/>
      <c r="AA34" s="124"/>
      <c r="AB34" s="105"/>
      <c r="AC34" s="142"/>
      <c r="AD34" s="106"/>
      <c r="AE34" s="104"/>
      <c r="AF34" s="104"/>
      <c r="AG34" s="104"/>
      <c r="AH34" s="105"/>
      <c r="AI34" s="142"/>
      <c r="AJ34" s="124"/>
      <c r="AK34" s="104"/>
      <c r="AL34" s="104"/>
      <c r="AM34" s="104"/>
      <c r="AN34" s="105"/>
      <c r="AO34" s="142"/>
      <c r="AP34" s="106"/>
      <c r="AQ34" s="104"/>
      <c r="AR34" s="104"/>
      <c r="AS34" s="104"/>
      <c r="AT34" s="35"/>
      <c r="AU34" s="162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</row>
    <row r="35" spans="1:47" s="36" customFormat="1" ht="14.25" customHeight="1">
      <c r="A35" s="30">
        <v>9</v>
      </c>
      <c r="B35" s="229" t="s">
        <v>46</v>
      </c>
      <c r="C35" s="32">
        <f t="shared" si="6"/>
        <v>1</v>
      </c>
      <c r="D35" s="47">
        <f t="shared" si="7"/>
        <v>5</v>
      </c>
      <c r="E35" s="116">
        <f t="shared" si="8"/>
        <v>60</v>
      </c>
      <c r="F35" s="255"/>
      <c r="G35" s="254"/>
      <c r="H35" s="254"/>
      <c r="I35" s="254"/>
      <c r="J35" s="105"/>
      <c r="K35" s="256"/>
      <c r="L35" s="254"/>
      <c r="M35" s="254"/>
      <c r="N35" s="254"/>
      <c r="O35" s="254"/>
      <c r="P35" s="105"/>
      <c r="Q35" s="256"/>
      <c r="R35" s="123"/>
      <c r="S35" s="124"/>
      <c r="T35" s="124"/>
      <c r="U35" s="124"/>
      <c r="V35" s="105"/>
      <c r="W35" s="143"/>
      <c r="X35" s="124"/>
      <c r="Y35" s="124"/>
      <c r="Z35" s="124"/>
      <c r="AA35" s="124"/>
      <c r="AB35" s="105"/>
      <c r="AC35" s="142"/>
      <c r="AD35" s="106">
        <v>2</v>
      </c>
      <c r="AE35" s="104"/>
      <c r="AF35" s="104"/>
      <c r="AG35" s="104">
        <v>2</v>
      </c>
      <c r="AH35" s="105" t="s">
        <v>10</v>
      </c>
      <c r="AI35" s="142">
        <v>5</v>
      </c>
      <c r="AJ35" s="124"/>
      <c r="AK35" s="104"/>
      <c r="AL35" s="104"/>
      <c r="AM35" s="104"/>
      <c r="AN35" s="105"/>
      <c r="AO35" s="142"/>
      <c r="AP35" s="106"/>
      <c r="AQ35" s="104"/>
      <c r="AR35" s="104"/>
      <c r="AS35" s="104"/>
      <c r="AT35" s="35"/>
      <c r="AU35" s="162"/>
    </row>
    <row r="36" spans="1:47" s="36" customFormat="1" ht="14.25" customHeight="1">
      <c r="A36" s="30">
        <v>10</v>
      </c>
      <c r="B36" s="250" t="s">
        <v>47</v>
      </c>
      <c r="C36" s="32">
        <f t="shared" si="6"/>
        <v>1</v>
      </c>
      <c r="D36" s="47">
        <f t="shared" si="7"/>
        <v>11</v>
      </c>
      <c r="E36" s="116">
        <f t="shared" si="8"/>
        <v>150</v>
      </c>
      <c r="F36" s="255"/>
      <c r="G36" s="254"/>
      <c r="H36" s="254"/>
      <c r="I36" s="254"/>
      <c r="J36" s="105"/>
      <c r="K36" s="256"/>
      <c r="L36" s="254"/>
      <c r="M36" s="254"/>
      <c r="N36" s="254"/>
      <c r="O36" s="254"/>
      <c r="P36" s="105"/>
      <c r="Q36" s="256"/>
      <c r="R36" s="123"/>
      <c r="S36" s="124"/>
      <c r="T36" s="124"/>
      <c r="U36" s="124"/>
      <c r="V36" s="105"/>
      <c r="W36" s="143"/>
      <c r="X36" s="124"/>
      <c r="Y36" s="124"/>
      <c r="Z36" s="124"/>
      <c r="AA36" s="124"/>
      <c r="AB36" s="105"/>
      <c r="AC36" s="142"/>
      <c r="AD36" s="106">
        <v>2</v>
      </c>
      <c r="AE36" s="104"/>
      <c r="AF36" s="104">
        <v>1</v>
      </c>
      <c r="AG36" s="104">
        <v>2</v>
      </c>
      <c r="AH36" s="105"/>
      <c r="AI36" s="142">
        <v>5</v>
      </c>
      <c r="AJ36" s="124">
        <v>3</v>
      </c>
      <c r="AK36" s="104"/>
      <c r="AL36" s="104"/>
      <c r="AM36" s="104">
        <v>2</v>
      </c>
      <c r="AN36" s="105" t="s">
        <v>10</v>
      </c>
      <c r="AO36" s="142">
        <v>6</v>
      </c>
      <c r="AP36" s="106"/>
      <c r="AQ36" s="104"/>
      <c r="AR36" s="104"/>
      <c r="AS36" s="104"/>
      <c r="AT36" s="53"/>
      <c r="AU36" s="163"/>
    </row>
    <row r="37" spans="1:59" s="54" customFormat="1" ht="14.25" customHeight="1">
      <c r="A37" s="30">
        <v>11</v>
      </c>
      <c r="B37" s="229" t="s">
        <v>48</v>
      </c>
      <c r="C37" s="32">
        <f t="shared" si="6"/>
        <v>1</v>
      </c>
      <c r="D37" s="47">
        <f t="shared" si="7"/>
        <v>9</v>
      </c>
      <c r="E37" s="116">
        <f t="shared" si="8"/>
        <v>120</v>
      </c>
      <c r="F37" s="255"/>
      <c r="G37" s="254"/>
      <c r="H37" s="254"/>
      <c r="I37" s="254"/>
      <c r="J37" s="105"/>
      <c r="K37" s="256"/>
      <c r="L37" s="254"/>
      <c r="M37" s="254"/>
      <c r="N37" s="254"/>
      <c r="O37" s="254"/>
      <c r="P37" s="105"/>
      <c r="Q37" s="256"/>
      <c r="R37" s="123"/>
      <c r="S37" s="124"/>
      <c r="T37" s="124"/>
      <c r="U37" s="124"/>
      <c r="V37" s="105"/>
      <c r="W37" s="143"/>
      <c r="X37" s="124"/>
      <c r="Y37" s="124"/>
      <c r="Z37" s="124"/>
      <c r="AA37" s="124"/>
      <c r="AB37" s="105"/>
      <c r="AC37" s="142"/>
      <c r="AD37" s="106">
        <v>2</v>
      </c>
      <c r="AE37" s="104"/>
      <c r="AF37" s="231">
        <v>0.5</v>
      </c>
      <c r="AG37" s="231">
        <v>1.5</v>
      </c>
      <c r="AH37" s="105"/>
      <c r="AI37" s="142">
        <v>4</v>
      </c>
      <c r="AJ37" s="124">
        <v>2</v>
      </c>
      <c r="AK37" s="104"/>
      <c r="AL37" s="104"/>
      <c r="AM37" s="104">
        <v>2</v>
      </c>
      <c r="AN37" s="105" t="s">
        <v>10</v>
      </c>
      <c r="AO37" s="142">
        <v>5</v>
      </c>
      <c r="AP37" s="106"/>
      <c r="AQ37" s="104"/>
      <c r="AR37" s="104"/>
      <c r="AS37" s="104"/>
      <c r="AT37" s="35"/>
      <c r="AU37" s="162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</row>
    <row r="38" spans="1:59" s="101" customFormat="1" ht="15" customHeight="1">
      <c r="A38" s="30">
        <v>12</v>
      </c>
      <c r="B38" s="229" t="s">
        <v>55</v>
      </c>
      <c r="C38" s="32">
        <f t="shared" si="6"/>
        <v>1</v>
      </c>
      <c r="D38" s="47">
        <f t="shared" si="7"/>
        <v>5</v>
      </c>
      <c r="E38" s="116">
        <f t="shared" si="8"/>
        <v>60</v>
      </c>
      <c r="F38" s="255"/>
      <c r="G38" s="254"/>
      <c r="H38" s="254"/>
      <c r="I38" s="254"/>
      <c r="J38" s="105"/>
      <c r="K38" s="256"/>
      <c r="L38" s="254"/>
      <c r="M38" s="254"/>
      <c r="N38" s="254"/>
      <c r="O38" s="254"/>
      <c r="P38" s="105"/>
      <c r="Q38" s="256"/>
      <c r="R38" s="123"/>
      <c r="S38" s="124"/>
      <c r="T38" s="124"/>
      <c r="U38" s="124"/>
      <c r="V38" s="105"/>
      <c r="W38" s="143"/>
      <c r="X38" s="124">
        <v>2</v>
      </c>
      <c r="Y38" s="124"/>
      <c r="Z38" s="124">
        <v>1</v>
      </c>
      <c r="AA38" s="124">
        <v>1</v>
      </c>
      <c r="AB38" s="105" t="s">
        <v>10</v>
      </c>
      <c r="AC38" s="142">
        <v>5</v>
      </c>
      <c r="AD38" s="106"/>
      <c r="AE38" s="104"/>
      <c r="AF38" s="104"/>
      <c r="AG38" s="104"/>
      <c r="AH38" s="105"/>
      <c r="AI38" s="142"/>
      <c r="AJ38" s="124"/>
      <c r="AK38" s="104"/>
      <c r="AL38" s="104"/>
      <c r="AM38" s="104"/>
      <c r="AN38" s="105"/>
      <c r="AO38" s="142"/>
      <c r="AP38" s="106"/>
      <c r="AQ38" s="104"/>
      <c r="AR38" s="104"/>
      <c r="AS38" s="104"/>
      <c r="AT38" s="35"/>
      <c r="AU38" s="162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</row>
    <row r="39" spans="1:47" s="36" customFormat="1" ht="15.75" customHeight="1">
      <c r="A39" s="30">
        <v>13</v>
      </c>
      <c r="B39" s="279" t="s">
        <v>49</v>
      </c>
      <c r="C39" s="32">
        <f t="shared" si="6"/>
        <v>0</v>
      </c>
      <c r="D39" s="47">
        <f t="shared" si="7"/>
        <v>5</v>
      </c>
      <c r="E39" s="116">
        <f t="shared" si="8"/>
        <v>75</v>
      </c>
      <c r="F39" s="255"/>
      <c r="G39" s="254"/>
      <c r="H39" s="254"/>
      <c r="I39" s="254"/>
      <c r="J39" s="105"/>
      <c r="K39" s="256"/>
      <c r="L39" s="254"/>
      <c r="M39" s="254"/>
      <c r="N39" s="254"/>
      <c r="O39" s="254"/>
      <c r="P39" s="105"/>
      <c r="Q39" s="256"/>
      <c r="R39" s="123"/>
      <c r="S39" s="124"/>
      <c r="T39" s="124"/>
      <c r="U39" s="124"/>
      <c r="V39" s="105"/>
      <c r="W39" s="143"/>
      <c r="X39" s="124"/>
      <c r="Y39" s="124"/>
      <c r="Z39" s="124"/>
      <c r="AA39" s="124"/>
      <c r="AB39" s="105"/>
      <c r="AC39" s="142"/>
      <c r="AD39" s="106"/>
      <c r="AE39" s="104"/>
      <c r="AF39" s="104"/>
      <c r="AG39" s="104"/>
      <c r="AH39" s="105"/>
      <c r="AI39" s="142"/>
      <c r="AJ39" s="124">
        <v>3</v>
      </c>
      <c r="AK39" s="104"/>
      <c r="AL39" s="104"/>
      <c r="AM39" s="104">
        <v>2</v>
      </c>
      <c r="AN39" s="105"/>
      <c r="AO39" s="142">
        <v>5</v>
      </c>
      <c r="AP39" s="106"/>
      <c r="AQ39" s="104"/>
      <c r="AR39" s="104"/>
      <c r="AS39" s="104"/>
      <c r="AT39" s="100"/>
      <c r="AU39" s="164"/>
    </row>
    <row r="40" spans="1:47" s="36" customFormat="1" ht="14.25" customHeight="1">
      <c r="A40" s="30">
        <v>14</v>
      </c>
      <c r="B40" s="229" t="s">
        <v>50</v>
      </c>
      <c r="C40" s="32">
        <f t="shared" si="6"/>
        <v>1</v>
      </c>
      <c r="D40" s="47">
        <f t="shared" si="7"/>
        <v>4</v>
      </c>
      <c r="E40" s="116">
        <f t="shared" si="8"/>
        <v>45</v>
      </c>
      <c r="F40" s="255"/>
      <c r="G40" s="254"/>
      <c r="H40" s="254"/>
      <c r="I40" s="254"/>
      <c r="J40" s="105"/>
      <c r="K40" s="256"/>
      <c r="L40" s="254"/>
      <c r="M40" s="254"/>
      <c r="N40" s="254"/>
      <c r="O40" s="254"/>
      <c r="P40" s="105"/>
      <c r="Q40" s="256"/>
      <c r="R40" s="123"/>
      <c r="S40" s="124"/>
      <c r="T40" s="124"/>
      <c r="U40" s="124"/>
      <c r="V40" s="105"/>
      <c r="W40" s="143"/>
      <c r="X40" s="124">
        <v>2</v>
      </c>
      <c r="Y40" s="124"/>
      <c r="Z40" s="124"/>
      <c r="AA40" s="124">
        <v>1</v>
      </c>
      <c r="AB40" s="105" t="s">
        <v>10</v>
      </c>
      <c r="AC40" s="142">
        <v>4</v>
      </c>
      <c r="AD40" s="106"/>
      <c r="AE40" s="104"/>
      <c r="AF40" s="104"/>
      <c r="AG40" s="104"/>
      <c r="AH40" s="105"/>
      <c r="AI40" s="142"/>
      <c r="AJ40" s="124"/>
      <c r="AK40" s="104"/>
      <c r="AL40" s="104"/>
      <c r="AM40" s="104"/>
      <c r="AN40" s="105"/>
      <c r="AO40" s="142"/>
      <c r="AP40" s="106"/>
      <c r="AQ40" s="104"/>
      <c r="AR40" s="104"/>
      <c r="AS40" s="104"/>
      <c r="AT40" s="35"/>
      <c r="AU40" s="162"/>
    </row>
    <row r="41" spans="1:47" s="36" customFormat="1" ht="14.25" customHeight="1">
      <c r="A41" s="30">
        <v>15</v>
      </c>
      <c r="B41" s="229" t="s">
        <v>51</v>
      </c>
      <c r="C41" s="32">
        <f t="shared" si="6"/>
        <v>1</v>
      </c>
      <c r="D41" s="47">
        <f t="shared" si="7"/>
        <v>5</v>
      </c>
      <c r="E41" s="116">
        <f t="shared" si="8"/>
        <v>60</v>
      </c>
      <c r="F41" s="255"/>
      <c r="G41" s="254"/>
      <c r="H41" s="254"/>
      <c r="I41" s="254"/>
      <c r="J41" s="105"/>
      <c r="K41" s="256"/>
      <c r="L41" s="254"/>
      <c r="M41" s="254"/>
      <c r="N41" s="254"/>
      <c r="O41" s="254"/>
      <c r="P41" s="105"/>
      <c r="Q41" s="256"/>
      <c r="R41" s="106">
        <v>2</v>
      </c>
      <c r="S41" s="104">
        <v>1</v>
      </c>
      <c r="T41" s="104">
        <v>1</v>
      </c>
      <c r="U41" s="104"/>
      <c r="V41" s="105" t="s">
        <v>10</v>
      </c>
      <c r="W41" s="142">
        <v>5</v>
      </c>
      <c r="X41" s="104"/>
      <c r="Y41" s="104"/>
      <c r="Z41" s="104"/>
      <c r="AA41" s="104"/>
      <c r="AB41" s="105"/>
      <c r="AC41" s="142"/>
      <c r="AD41" s="106"/>
      <c r="AE41" s="104"/>
      <c r="AF41" s="104"/>
      <c r="AG41" s="104"/>
      <c r="AH41" s="105"/>
      <c r="AI41" s="142"/>
      <c r="AJ41" s="124"/>
      <c r="AK41" s="104"/>
      <c r="AL41" s="104"/>
      <c r="AM41" s="104"/>
      <c r="AN41" s="105"/>
      <c r="AO41" s="142"/>
      <c r="AP41" s="106"/>
      <c r="AQ41" s="104"/>
      <c r="AR41" s="104"/>
      <c r="AS41" s="104"/>
      <c r="AT41" s="35"/>
      <c r="AU41" s="162"/>
    </row>
    <row r="42" spans="1:47" s="36" customFormat="1" ht="24" customHeight="1">
      <c r="A42" s="30">
        <v>17</v>
      </c>
      <c r="B42" s="250" t="s">
        <v>84</v>
      </c>
      <c r="C42" s="32">
        <f t="shared" si="6"/>
        <v>1</v>
      </c>
      <c r="D42" s="47">
        <f t="shared" si="7"/>
        <v>8</v>
      </c>
      <c r="E42" s="116">
        <f t="shared" si="8"/>
        <v>105</v>
      </c>
      <c r="F42" s="255"/>
      <c r="G42" s="254"/>
      <c r="H42" s="254"/>
      <c r="I42" s="254"/>
      <c r="J42" s="105"/>
      <c r="K42" s="256"/>
      <c r="L42" s="254"/>
      <c r="M42" s="254"/>
      <c r="N42" s="254"/>
      <c r="O42" s="254"/>
      <c r="P42" s="105"/>
      <c r="Q42" s="256"/>
      <c r="R42" s="106"/>
      <c r="S42" s="104"/>
      <c r="T42" s="104"/>
      <c r="U42" s="104"/>
      <c r="V42" s="105"/>
      <c r="W42" s="142"/>
      <c r="X42" s="104"/>
      <c r="Y42" s="104"/>
      <c r="Z42" s="104"/>
      <c r="AA42" s="104"/>
      <c r="AB42" s="105"/>
      <c r="AC42" s="142"/>
      <c r="AD42" s="106">
        <v>2</v>
      </c>
      <c r="AE42" s="104"/>
      <c r="AF42" s="104"/>
      <c r="AG42" s="104">
        <v>2</v>
      </c>
      <c r="AH42" s="105"/>
      <c r="AI42" s="142">
        <v>4</v>
      </c>
      <c r="AJ42" s="124">
        <v>2</v>
      </c>
      <c r="AK42" s="104"/>
      <c r="AL42" s="104"/>
      <c r="AM42" s="104">
        <v>1</v>
      </c>
      <c r="AN42" s="105" t="s">
        <v>10</v>
      </c>
      <c r="AO42" s="142">
        <v>4</v>
      </c>
      <c r="AP42" s="106"/>
      <c r="AQ42" s="104"/>
      <c r="AR42" s="104"/>
      <c r="AS42" s="104"/>
      <c r="AT42" s="53"/>
      <c r="AU42" s="163"/>
    </row>
    <row r="43" spans="1:47" s="42" customFormat="1" ht="15.75" customHeight="1">
      <c r="A43" s="30">
        <v>18</v>
      </c>
      <c r="B43" s="229" t="s">
        <v>52</v>
      </c>
      <c r="C43" s="32">
        <f t="shared" si="6"/>
        <v>0</v>
      </c>
      <c r="D43" s="47">
        <f t="shared" si="7"/>
        <v>3</v>
      </c>
      <c r="E43" s="116">
        <f t="shared" si="8"/>
        <v>45</v>
      </c>
      <c r="F43" s="255"/>
      <c r="G43" s="254"/>
      <c r="H43" s="254"/>
      <c r="I43" s="254"/>
      <c r="J43" s="105"/>
      <c r="K43" s="256"/>
      <c r="L43" s="254"/>
      <c r="M43" s="254"/>
      <c r="N43" s="254"/>
      <c r="O43" s="254"/>
      <c r="P43" s="105"/>
      <c r="Q43" s="256"/>
      <c r="R43" s="106"/>
      <c r="S43" s="104"/>
      <c r="T43" s="104"/>
      <c r="U43" s="104"/>
      <c r="V43" s="105"/>
      <c r="W43" s="142"/>
      <c r="X43" s="104"/>
      <c r="Y43" s="104"/>
      <c r="Z43" s="104"/>
      <c r="AA43" s="104"/>
      <c r="AB43" s="105"/>
      <c r="AC43" s="142"/>
      <c r="AD43" s="106"/>
      <c r="AE43" s="104"/>
      <c r="AF43" s="104"/>
      <c r="AG43" s="104"/>
      <c r="AH43" s="105"/>
      <c r="AI43" s="142"/>
      <c r="AJ43" s="124"/>
      <c r="AK43" s="104"/>
      <c r="AL43" s="104"/>
      <c r="AM43" s="104"/>
      <c r="AN43" s="105"/>
      <c r="AO43" s="142"/>
      <c r="AP43" s="106">
        <v>2</v>
      </c>
      <c r="AQ43" s="104">
        <v>1</v>
      </c>
      <c r="AR43" s="104"/>
      <c r="AS43" s="104"/>
      <c r="AT43" s="49"/>
      <c r="AU43" s="160">
        <v>3</v>
      </c>
    </row>
    <row r="44" spans="1:47" s="42" customFormat="1" ht="15" customHeight="1">
      <c r="A44" s="30">
        <v>19</v>
      </c>
      <c r="B44" s="229" t="s">
        <v>53</v>
      </c>
      <c r="C44" s="32">
        <f t="shared" si="6"/>
        <v>0</v>
      </c>
      <c r="D44" s="47">
        <f t="shared" si="7"/>
        <v>2</v>
      </c>
      <c r="E44" s="116">
        <f t="shared" si="8"/>
        <v>30</v>
      </c>
      <c r="F44" s="255"/>
      <c r="G44" s="254"/>
      <c r="H44" s="254"/>
      <c r="I44" s="254"/>
      <c r="J44" s="105"/>
      <c r="K44" s="256"/>
      <c r="L44" s="254"/>
      <c r="M44" s="254"/>
      <c r="N44" s="254"/>
      <c r="O44" s="254"/>
      <c r="P44" s="105"/>
      <c r="Q44" s="256"/>
      <c r="R44" s="106"/>
      <c r="S44" s="104"/>
      <c r="T44" s="104"/>
      <c r="U44" s="104"/>
      <c r="V44" s="105"/>
      <c r="W44" s="142"/>
      <c r="X44" s="104"/>
      <c r="Y44" s="104"/>
      <c r="Z44" s="104"/>
      <c r="AA44" s="104"/>
      <c r="AB44" s="105"/>
      <c r="AC44" s="142"/>
      <c r="AD44" s="106"/>
      <c r="AE44" s="104"/>
      <c r="AF44" s="104"/>
      <c r="AG44" s="104"/>
      <c r="AH44" s="105"/>
      <c r="AI44" s="142"/>
      <c r="AJ44" s="124">
        <v>1</v>
      </c>
      <c r="AK44" s="104">
        <v>1</v>
      </c>
      <c r="AL44" s="104"/>
      <c r="AM44" s="104"/>
      <c r="AN44" s="105"/>
      <c r="AO44" s="142">
        <v>2</v>
      </c>
      <c r="AP44" s="106"/>
      <c r="AQ44" s="104"/>
      <c r="AR44" s="104"/>
      <c r="AS44" s="104"/>
      <c r="AT44" s="49"/>
      <c r="AU44" s="160"/>
    </row>
    <row r="45" spans="1:47" s="42" customFormat="1" ht="13.5" customHeight="1">
      <c r="A45" s="30">
        <v>20</v>
      </c>
      <c r="B45" s="251" t="s">
        <v>112</v>
      </c>
      <c r="C45" s="32">
        <f t="shared" si="6"/>
        <v>0</v>
      </c>
      <c r="D45" s="47">
        <f t="shared" si="7"/>
        <v>17</v>
      </c>
      <c r="E45" s="116">
        <f t="shared" si="8"/>
        <v>255</v>
      </c>
      <c r="F45" s="255"/>
      <c r="G45" s="254"/>
      <c r="H45" s="254"/>
      <c r="I45" s="254"/>
      <c r="J45" s="105"/>
      <c r="K45" s="256"/>
      <c r="L45" s="254"/>
      <c r="M45" s="254"/>
      <c r="N45" s="254"/>
      <c r="O45" s="254"/>
      <c r="P45" s="105"/>
      <c r="Q45" s="256"/>
      <c r="R45" s="106"/>
      <c r="S45" s="104"/>
      <c r="T45" s="124"/>
      <c r="U45" s="104"/>
      <c r="V45" s="105"/>
      <c r="W45" s="142"/>
      <c r="X45" s="104">
        <v>1</v>
      </c>
      <c r="Y45" s="104"/>
      <c r="Z45" s="124">
        <v>1</v>
      </c>
      <c r="AA45" s="104">
        <v>1</v>
      </c>
      <c r="AB45" s="105"/>
      <c r="AC45" s="142">
        <v>3</v>
      </c>
      <c r="AD45" s="106">
        <v>2</v>
      </c>
      <c r="AE45" s="104"/>
      <c r="AF45" s="124">
        <v>2</v>
      </c>
      <c r="AG45" s="104">
        <v>1</v>
      </c>
      <c r="AH45" s="105"/>
      <c r="AI45" s="142">
        <v>5</v>
      </c>
      <c r="AJ45" s="124">
        <v>3</v>
      </c>
      <c r="AK45" s="104"/>
      <c r="AL45" s="124">
        <v>3</v>
      </c>
      <c r="AM45" s="104">
        <v>3</v>
      </c>
      <c r="AN45" s="105"/>
      <c r="AO45" s="142">
        <v>9</v>
      </c>
      <c r="AP45" s="106"/>
      <c r="AQ45" s="104"/>
      <c r="AR45" s="104"/>
      <c r="AS45" s="104"/>
      <c r="AT45" s="49"/>
      <c r="AU45" s="160"/>
    </row>
    <row r="46" spans="1:47" s="42" customFormat="1" ht="13.5" customHeight="1">
      <c r="A46" s="30">
        <v>21</v>
      </c>
      <c r="B46" s="251" t="s">
        <v>100</v>
      </c>
      <c r="C46" s="46">
        <f>COUNTA(J46,P46,V46,AB46,AH46,AN46,AT46)</f>
        <v>0</v>
      </c>
      <c r="D46" s="47">
        <f>SUM(K46,Q46,W46,AC46,AI46,AO46,AU46)</f>
        <v>2</v>
      </c>
      <c r="E46" s="116">
        <f>SUM(F46:I46,L46:O46,R46:U46,X46:AA46,AD46:AG46,AJ46:AM46,AP46:AS46)*15</f>
        <v>0</v>
      </c>
      <c r="F46" s="44"/>
      <c r="G46" s="264"/>
      <c r="H46" s="264"/>
      <c r="I46" s="264"/>
      <c r="J46" s="49"/>
      <c r="K46" s="265"/>
      <c r="L46" s="264"/>
      <c r="M46" s="264"/>
      <c r="N46" s="264"/>
      <c r="O46" s="264"/>
      <c r="P46" s="49"/>
      <c r="Q46" s="265"/>
      <c r="R46" s="47"/>
      <c r="S46" s="48"/>
      <c r="T46" s="48"/>
      <c r="U46" s="48"/>
      <c r="V46" s="49"/>
      <c r="W46" s="141"/>
      <c r="X46" s="252"/>
      <c r="Y46" s="252"/>
      <c r="Z46" s="252"/>
      <c r="AA46" s="252">
        <v>0</v>
      </c>
      <c r="AB46" s="49"/>
      <c r="AC46" s="141">
        <v>2</v>
      </c>
      <c r="AD46" s="47"/>
      <c r="AE46" s="48"/>
      <c r="AF46" s="48"/>
      <c r="AG46" s="48"/>
      <c r="AH46" s="49"/>
      <c r="AI46" s="141"/>
      <c r="AJ46" s="51"/>
      <c r="AK46" s="51"/>
      <c r="AL46" s="51"/>
      <c r="AM46" s="51"/>
      <c r="AN46" s="49"/>
      <c r="AO46" s="141"/>
      <c r="AP46" s="50"/>
      <c r="AQ46" s="51"/>
      <c r="AR46" s="51"/>
      <c r="AS46" s="51"/>
      <c r="AT46" s="49"/>
      <c r="AU46" s="160"/>
    </row>
    <row r="47" spans="1:47" s="42" customFormat="1" ht="13.5" customHeight="1">
      <c r="A47" s="30">
        <v>22</v>
      </c>
      <c r="B47" s="113" t="s">
        <v>101</v>
      </c>
      <c r="C47" s="46">
        <f t="shared" si="6"/>
        <v>0</v>
      </c>
      <c r="D47" s="47">
        <f t="shared" si="7"/>
        <v>8</v>
      </c>
      <c r="E47" s="116">
        <f t="shared" si="8"/>
        <v>0</v>
      </c>
      <c r="F47" s="44"/>
      <c r="G47" s="264"/>
      <c r="H47" s="264"/>
      <c r="I47" s="264"/>
      <c r="J47" s="49"/>
      <c r="K47" s="265"/>
      <c r="L47" s="264"/>
      <c r="M47" s="264"/>
      <c r="N47" s="264"/>
      <c r="O47" s="264"/>
      <c r="P47" s="49"/>
      <c r="Q47" s="265"/>
      <c r="R47" s="47"/>
      <c r="S47" s="48"/>
      <c r="T47" s="48"/>
      <c r="U47" s="48"/>
      <c r="V47" s="49"/>
      <c r="W47" s="141"/>
      <c r="X47" s="48"/>
      <c r="Y47" s="48"/>
      <c r="Z47" s="48"/>
      <c r="AA47" s="48"/>
      <c r="AB47" s="49"/>
      <c r="AC47" s="141"/>
      <c r="AD47" s="47"/>
      <c r="AE47" s="48"/>
      <c r="AF47" s="48"/>
      <c r="AG47" s="48"/>
      <c r="AH47" s="49"/>
      <c r="AI47" s="141"/>
      <c r="AJ47" s="51"/>
      <c r="AK47" s="51"/>
      <c r="AL47" s="51"/>
      <c r="AM47" s="51"/>
      <c r="AN47" s="49"/>
      <c r="AO47" s="141"/>
      <c r="AP47" s="253"/>
      <c r="AQ47" s="252"/>
      <c r="AR47" s="252"/>
      <c r="AS47" s="252">
        <v>0</v>
      </c>
      <c r="AT47" s="49"/>
      <c r="AU47" s="160">
        <v>8</v>
      </c>
    </row>
    <row r="48" spans="1:47" s="42" customFormat="1" ht="13.5" customHeight="1">
      <c r="A48" s="30">
        <v>23</v>
      </c>
      <c r="B48" s="113" t="s">
        <v>14</v>
      </c>
      <c r="C48" s="46">
        <f t="shared" si="6"/>
        <v>0</v>
      </c>
      <c r="D48" s="47">
        <f t="shared" si="7"/>
        <v>1</v>
      </c>
      <c r="E48" s="116">
        <f t="shared" si="8"/>
        <v>15</v>
      </c>
      <c r="F48" s="44"/>
      <c r="G48" s="264"/>
      <c r="H48" s="264"/>
      <c r="I48" s="264"/>
      <c r="J48" s="49"/>
      <c r="K48" s="265"/>
      <c r="L48" s="264"/>
      <c r="M48" s="264"/>
      <c r="N48" s="264"/>
      <c r="O48" s="264"/>
      <c r="P48" s="49"/>
      <c r="Q48" s="265"/>
      <c r="R48" s="47"/>
      <c r="S48" s="48"/>
      <c r="T48" s="48"/>
      <c r="U48" s="48"/>
      <c r="V48" s="49"/>
      <c r="W48" s="141"/>
      <c r="X48" s="48"/>
      <c r="Y48" s="48"/>
      <c r="Z48" s="48"/>
      <c r="AA48" s="48"/>
      <c r="AB48" s="49"/>
      <c r="AC48" s="141"/>
      <c r="AD48" s="47"/>
      <c r="AE48" s="48"/>
      <c r="AF48" s="48"/>
      <c r="AG48" s="48"/>
      <c r="AH48" s="49"/>
      <c r="AI48" s="141"/>
      <c r="AJ48" s="48"/>
      <c r="AK48" s="48"/>
      <c r="AL48" s="48"/>
      <c r="AM48" s="48">
        <v>1</v>
      </c>
      <c r="AN48" s="49"/>
      <c r="AO48" s="141">
        <v>1</v>
      </c>
      <c r="AP48" s="47"/>
      <c r="AQ48" s="48"/>
      <c r="AR48" s="48"/>
      <c r="AS48" s="51"/>
      <c r="AT48" s="49"/>
      <c r="AU48" s="160"/>
    </row>
    <row r="49" spans="1:47" s="42" customFormat="1" ht="13.5" customHeight="1">
      <c r="A49" s="30">
        <v>24</v>
      </c>
      <c r="B49" s="96" t="s">
        <v>26</v>
      </c>
      <c r="C49" s="46">
        <f t="shared" si="6"/>
        <v>0</v>
      </c>
      <c r="D49" s="47">
        <f t="shared" si="7"/>
        <v>2</v>
      </c>
      <c r="E49" s="116">
        <f t="shared" si="8"/>
        <v>30</v>
      </c>
      <c r="F49" s="44"/>
      <c r="G49" s="264"/>
      <c r="H49" s="264"/>
      <c r="I49" s="264"/>
      <c r="J49" s="49"/>
      <c r="K49" s="265"/>
      <c r="L49" s="264"/>
      <c r="M49" s="264"/>
      <c r="N49" s="264"/>
      <c r="O49" s="264"/>
      <c r="P49" s="49"/>
      <c r="Q49" s="265"/>
      <c r="R49" s="47"/>
      <c r="S49" s="48"/>
      <c r="T49" s="48"/>
      <c r="U49" s="48"/>
      <c r="V49" s="49"/>
      <c r="W49" s="141"/>
      <c r="X49" s="48"/>
      <c r="Y49" s="48"/>
      <c r="Z49" s="48"/>
      <c r="AA49" s="48"/>
      <c r="AB49" s="49"/>
      <c r="AC49" s="141"/>
      <c r="AD49" s="47"/>
      <c r="AE49" s="48"/>
      <c r="AF49" s="48"/>
      <c r="AG49" s="48"/>
      <c r="AH49" s="49"/>
      <c r="AI49" s="141"/>
      <c r="AJ49" s="48"/>
      <c r="AK49" s="48"/>
      <c r="AL49" s="48"/>
      <c r="AM49" s="48"/>
      <c r="AN49" s="49"/>
      <c r="AO49" s="141"/>
      <c r="AP49" s="47"/>
      <c r="AQ49" s="48"/>
      <c r="AR49" s="48"/>
      <c r="AS49" s="51">
        <v>2</v>
      </c>
      <c r="AT49" s="49"/>
      <c r="AU49" s="160">
        <v>2</v>
      </c>
    </row>
    <row r="50" spans="1:47" s="42" customFormat="1" ht="13.5" customHeight="1">
      <c r="A50" s="30">
        <v>25</v>
      </c>
      <c r="B50" s="96" t="s">
        <v>23</v>
      </c>
      <c r="C50" s="46">
        <f t="shared" si="6"/>
        <v>1</v>
      </c>
      <c r="D50" s="47">
        <f t="shared" si="7"/>
        <v>5</v>
      </c>
      <c r="E50" s="116">
        <f t="shared" si="8"/>
        <v>0</v>
      </c>
      <c r="F50" s="44"/>
      <c r="G50" s="264"/>
      <c r="H50" s="264"/>
      <c r="I50" s="264"/>
      <c r="J50" s="49"/>
      <c r="K50" s="265"/>
      <c r="L50" s="264"/>
      <c r="M50" s="264"/>
      <c r="N50" s="264"/>
      <c r="O50" s="264"/>
      <c r="P50" s="49"/>
      <c r="Q50" s="265"/>
      <c r="R50" s="47"/>
      <c r="S50" s="48"/>
      <c r="T50" s="48"/>
      <c r="U50" s="48"/>
      <c r="V50" s="49"/>
      <c r="W50" s="141"/>
      <c r="X50" s="48"/>
      <c r="Y50" s="48"/>
      <c r="Z50" s="48"/>
      <c r="AA50" s="48"/>
      <c r="AB50" s="49"/>
      <c r="AC50" s="141"/>
      <c r="AD50" s="47"/>
      <c r="AE50" s="48"/>
      <c r="AF50" s="48"/>
      <c r="AG50" s="48"/>
      <c r="AH50" s="49"/>
      <c r="AI50" s="141"/>
      <c r="AJ50" s="48"/>
      <c r="AK50" s="48"/>
      <c r="AL50" s="48"/>
      <c r="AM50" s="48"/>
      <c r="AN50" s="49"/>
      <c r="AO50" s="141"/>
      <c r="AP50" s="47"/>
      <c r="AQ50" s="48"/>
      <c r="AR50" s="48"/>
      <c r="AS50" s="51">
        <v>0</v>
      </c>
      <c r="AT50" s="49" t="s">
        <v>10</v>
      </c>
      <c r="AU50" s="160">
        <v>5</v>
      </c>
    </row>
    <row r="51" spans="1:47" s="42" customFormat="1" ht="13.5" customHeight="1" thickBot="1">
      <c r="A51" s="177">
        <v>26</v>
      </c>
      <c r="B51" s="90" t="s">
        <v>19</v>
      </c>
      <c r="C51" s="173">
        <f t="shared" si="6"/>
        <v>0</v>
      </c>
      <c r="D51" s="174">
        <f t="shared" si="7"/>
        <v>10</v>
      </c>
      <c r="E51" s="175">
        <f t="shared" si="8"/>
        <v>0</v>
      </c>
      <c r="F51" s="270"/>
      <c r="G51" s="271"/>
      <c r="H51" s="271"/>
      <c r="I51" s="271"/>
      <c r="J51" s="185"/>
      <c r="K51" s="185"/>
      <c r="L51" s="271"/>
      <c r="M51" s="271"/>
      <c r="N51" s="271"/>
      <c r="O51" s="271"/>
      <c r="P51" s="93"/>
      <c r="Q51" s="185"/>
      <c r="R51" s="91"/>
      <c r="S51" s="92"/>
      <c r="T51" s="92"/>
      <c r="U51" s="92"/>
      <c r="V51" s="93"/>
      <c r="W51" s="147"/>
      <c r="X51" s="92"/>
      <c r="Y51" s="92"/>
      <c r="Z51" s="92"/>
      <c r="AA51" s="92"/>
      <c r="AB51" s="93"/>
      <c r="AC51" s="147"/>
      <c r="AD51" s="91"/>
      <c r="AE51" s="92"/>
      <c r="AF51" s="92"/>
      <c r="AG51" s="92"/>
      <c r="AH51" s="93"/>
      <c r="AI51" s="147"/>
      <c r="AJ51" s="94"/>
      <c r="AK51" s="94"/>
      <c r="AL51" s="94"/>
      <c r="AM51" s="95"/>
      <c r="AN51" s="93"/>
      <c r="AO51" s="147"/>
      <c r="AP51" s="57"/>
      <c r="AQ51" s="94"/>
      <c r="AR51" s="94"/>
      <c r="AS51" s="94">
        <v>0</v>
      </c>
      <c r="AT51" s="93"/>
      <c r="AU51" s="165">
        <v>10</v>
      </c>
    </row>
    <row r="52" spans="1:47" s="16" customFormat="1" ht="12.75" customHeight="1">
      <c r="A52" s="187"/>
      <c r="B52" s="186" t="s">
        <v>15</v>
      </c>
      <c r="C52" s="178">
        <f aca="true" t="shared" si="9" ref="C52:I52">SUM(C27:C51,C18:C25,C10:C16)</f>
        <v>18</v>
      </c>
      <c r="D52" s="179">
        <f t="shared" si="9"/>
        <v>210</v>
      </c>
      <c r="E52" s="181">
        <f t="shared" si="9"/>
        <v>2520</v>
      </c>
      <c r="F52" s="180">
        <f t="shared" si="9"/>
        <v>12</v>
      </c>
      <c r="G52" s="176">
        <f t="shared" si="9"/>
        <v>9</v>
      </c>
      <c r="H52" s="176">
        <f t="shared" si="9"/>
        <v>2</v>
      </c>
      <c r="I52" s="176">
        <f t="shared" si="9"/>
        <v>2</v>
      </c>
      <c r="J52" s="280">
        <f>COUNTA(J10:J16,J18:J25,J27:J51)</f>
        <v>2</v>
      </c>
      <c r="K52" s="284">
        <f>SUM(K10:K51)</f>
        <v>29</v>
      </c>
      <c r="L52" s="176">
        <f>SUM(L27:L51,L18:L25,L10:L16)</f>
        <v>10</v>
      </c>
      <c r="M52" s="176">
        <f>SUM(M27:M51,M18:M25,M10:M16)</f>
        <v>10</v>
      </c>
      <c r="N52" s="176">
        <f>SUM(N27:N51,N18:N25,N10:N16)</f>
        <v>7</v>
      </c>
      <c r="O52" s="176">
        <f>SUM(O27:O51,O18:O25,O10:O16)</f>
        <v>1</v>
      </c>
      <c r="P52" s="280">
        <f>COUNTA(P10:P16,P18:P25,P27:P51)</f>
        <v>3</v>
      </c>
      <c r="Q52" s="284">
        <f>SUM(Q10:Q51)</f>
        <v>31</v>
      </c>
      <c r="R52" s="176">
        <f>SUM(R27:R51,R18:R25,R10:R16)</f>
        <v>11</v>
      </c>
      <c r="S52" s="176">
        <f>SUM(S27:S51,S18:S25,S10:S16)</f>
        <v>7</v>
      </c>
      <c r="T52" s="176">
        <f>SUM(T27:T51,T18:T25,T10:T16)</f>
        <v>4</v>
      </c>
      <c r="U52" s="176">
        <f>SUM(U27:U51,U18:U25,U10:U16)</f>
        <v>3</v>
      </c>
      <c r="V52" s="280">
        <f>COUNTA(V10:V16,V18:V25,V27:V51)</f>
        <v>3</v>
      </c>
      <c r="W52" s="284">
        <f>SUM(W10:W51)</f>
        <v>27</v>
      </c>
      <c r="X52" s="176">
        <f>SUM(X27:X51,X18:X25,X10:X16)</f>
        <v>11</v>
      </c>
      <c r="Y52" s="176">
        <f>SUM(Y27:Y51,Y18:Y25,Y10:Y16)</f>
        <v>6</v>
      </c>
      <c r="Z52" s="176">
        <f>SUM(Z27:Z51,Z18:Z25,Z10:Z16)</f>
        <v>5</v>
      </c>
      <c r="AA52" s="176">
        <f>SUM(AA27:AA51,AA18:AA25,AA10:AA16)</f>
        <v>5</v>
      </c>
      <c r="AB52" s="280">
        <f>COUNTA(AB10:AB16,AB18:AB25,AB27:AB51)</f>
        <v>3</v>
      </c>
      <c r="AC52" s="284">
        <f>SUM(AC10:AC51)</f>
        <v>33</v>
      </c>
      <c r="AD52" s="176">
        <f>SUM(AD27:AD51,AD18:AD25,AD10:AD16)</f>
        <v>11</v>
      </c>
      <c r="AE52" s="176">
        <f>SUM(AE27:AE51,AE18:AE25,AE10:AE16)</f>
        <v>2</v>
      </c>
      <c r="AF52" s="176">
        <f>SUM(AF27:AF51,AF18:AF25,AF10:AF16)</f>
        <v>3.5</v>
      </c>
      <c r="AG52" s="176">
        <f>SUM(AG27:AG51,AG18:AG25,AG10:AG16)</f>
        <v>9.5</v>
      </c>
      <c r="AH52" s="280">
        <f>COUNTA(AH10:AH16,AH18:AH25,AH27:AH51)</f>
        <v>3</v>
      </c>
      <c r="AI52" s="284">
        <f>SUM(AI10:AI51)</f>
        <v>28</v>
      </c>
      <c r="AJ52" s="176">
        <f>SUM(AJ27:AJ51,AJ18:AJ25,AJ10:AJ16)</f>
        <v>14</v>
      </c>
      <c r="AK52" s="176">
        <f>SUM(AK27:AK51,AK18:AK25,AK10:AK16)</f>
        <v>1</v>
      </c>
      <c r="AL52" s="176">
        <f>SUM(AL27:AL51,AL18:AL25,AL10:AL16)</f>
        <v>3</v>
      </c>
      <c r="AM52" s="176">
        <f>SUM(AM27:AM51,AM18:AM25,AM10:AM16)</f>
        <v>11</v>
      </c>
      <c r="AN52" s="280">
        <f>COUNTA(AN10:AN16,AN18:AN25,AN27:AN51)</f>
        <v>3</v>
      </c>
      <c r="AO52" s="284">
        <f>SUM(AO10:AO51)</f>
        <v>32</v>
      </c>
      <c r="AP52" s="176">
        <f>SUM(AP27:AP51,AP18:AP25,AP10:AP16)</f>
        <v>5</v>
      </c>
      <c r="AQ52" s="176">
        <f>SUM(AQ27:AQ51,AQ18:AQ25,AQ10:AQ16)</f>
        <v>1</v>
      </c>
      <c r="AR52" s="176">
        <f>SUM(AR27:AR51,AR18:AR25,AR10:AR16)</f>
        <v>0</v>
      </c>
      <c r="AS52" s="176">
        <f>SUM(AS27:AS51,AS18:AS25,AS10:AS16)</f>
        <v>2</v>
      </c>
      <c r="AT52" s="280">
        <f>COUNTA(AT10:AT16,AT18:AT25,AT27:AT51)</f>
        <v>1</v>
      </c>
      <c r="AU52" s="282">
        <f>SUM(AU10:AU51)</f>
        <v>30</v>
      </c>
    </row>
    <row r="53" spans="1:47" s="42" customFormat="1" ht="13.5" customHeight="1" thickBot="1">
      <c r="A53" s="58"/>
      <c r="B53" s="59" t="s">
        <v>16</v>
      </c>
      <c r="C53" s="60"/>
      <c r="D53" s="152"/>
      <c r="E53" s="152">
        <f>E52/15</f>
        <v>168</v>
      </c>
      <c r="F53" s="151"/>
      <c r="G53" s="88">
        <f>SUM(F52:I52)</f>
        <v>25</v>
      </c>
      <c r="H53" s="89"/>
      <c r="I53" s="182"/>
      <c r="J53" s="281"/>
      <c r="K53" s="285"/>
      <c r="L53" s="61"/>
      <c r="M53" s="62">
        <f>SUM(L52:O52)</f>
        <v>28</v>
      </c>
      <c r="N53" s="63"/>
      <c r="O53" s="183"/>
      <c r="P53" s="281"/>
      <c r="Q53" s="285"/>
      <c r="R53" s="61"/>
      <c r="S53" s="62">
        <f>SUM(R52:U52)</f>
        <v>25</v>
      </c>
      <c r="T53" s="63"/>
      <c r="U53" s="183"/>
      <c r="V53" s="281"/>
      <c r="W53" s="285"/>
      <c r="X53" s="64"/>
      <c r="Y53" s="62">
        <f>SUM(X52:AA52)</f>
        <v>27</v>
      </c>
      <c r="Z53" s="63"/>
      <c r="AA53" s="183"/>
      <c r="AB53" s="281"/>
      <c r="AC53" s="285"/>
      <c r="AD53" s="64"/>
      <c r="AE53" s="62">
        <f>SUM(AD52:AG52)</f>
        <v>26</v>
      </c>
      <c r="AF53" s="63"/>
      <c r="AG53" s="183"/>
      <c r="AH53" s="281"/>
      <c r="AI53" s="285"/>
      <c r="AJ53" s="65"/>
      <c r="AK53" s="66">
        <f>SUM(AJ52:AM52)</f>
        <v>29</v>
      </c>
      <c r="AL53" s="67"/>
      <c r="AM53" s="184"/>
      <c r="AN53" s="281"/>
      <c r="AO53" s="285"/>
      <c r="AP53" s="68"/>
      <c r="AQ53" s="66">
        <f>SUM(AP52:AS52)</f>
        <v>8</v>
      </c>
      <c r="AR53" s="66"/>
      <c r="AS53" s="184"/>
      <c r="AT53" s="281"/>
      <c r="AU53" s="283"/>
    </row>
    <row r="54" spans="1:47" s="74" customFormat="1" ht="11.25" customHeight="1" thickTop="1">
      <c r="A54" s="17"/>
      <c r="B54" s="69"/>
      <c r="C54" s="131"/>
      <c r="D54" s="18"/>
      <c r="E54" s="70"/>
      <c r="F54" s="71"/>
      <c r="G54" s="71"/>
      <c r="H54" s="71"/>
      <c r="I54" s="71"/>
      <c r="J54" s="70"/>
      <c r="K54" s="274"/>
      <c r="L54" s="71"/>
      <c r="M54" s="71"/>
      <c r="N54" s="71"/>
      <c r="O54" s="71"/>
      <c r="P54" s="134"/>
      <c r="Q54" s="111"/>
      <c r="R54" s="71"/>
      <c r="S54" s="71"/>
      <c r="T54" s="71"/>
      <c r="U54" s="71"/>
      <c r="V54" s="134"/>
      <c r="W54" s="139"/>
      <c r="X54" s="71"/>
      <c r="Y54" s="71"/>
      <c r="Z54" s="71"/>
      <c r="AA54" s="71"/>
      <c r="AB54" s="71"/>
      <c r="AC54" s="172"/>
      <c r="AD54" s="71"/>
      <c r="AE54" s="71"/>
      <c r="AF54" s="71"/>
      <c r="AG54" s="71"/>
      <c r="AH54" s="134"/>
      <c r="AI54" s="111"/>
      <c r="AJ54" s="73"/>
      <c r="AK54" s="71"/>
      <c r="AL54" s="71"/>
      <c r="AM54" s="71"/>
      <c r="AN54" s="71"/>
      <c r="AO54" s="111"/>
      <c r="AP54" s="71"/>
      <c r="AQ54" s="71"/>
      <c r="AR54" s="71"/>
      <c r="AS54" s="71"/>
      <c r="AT54" s="71"/>
      <c r="AU54" s="125"/>
    </row>
    <row r="55" spans="1:47" s="74" customFormat="1" ht="11.25" customHeight="1">
      <c r="A55" s="17"/>
      <c r="B55" s="299" t="s">
        <v>102</v>
      </c>
      <c r="C55" s="299"/>
      <c r="D55" s="299"/>
      <c r="E55" s="299"/>
      <c r="F55" s="299"/>
      <c r="G55" s="299"/>
      <c r="H55" s="299"/>
      <c r="I55" s="299"/>
      <c r="J55" s="299"/>
      <c r="K55" s="72"/>
      <c r="M55" s="81" t="s">
        <v>17</v>
      </c>
      <c r="N55" s="80"/>
      <c r="O55" s="80"/>
      <c r="P55" s="80"/>
      <c r="Q55" s="76"/>
      <c r="R55" s="77" t="s">
        <v>99</v>
      </c>
      <c r="S55" s="76"/>
      <c r="T55" s="76"/>
      <c r="U55" s="80"/>
      <c r="W55" s="168"/>
      <c r="Z55" s="76" t="s">
        <v>30</v>
      </c>
      <c r="AA55" s="80"/>
      <c r="AB55" s="80"/>
      <c r="AC55" s="80"/>
      <c r="AD55" s="76"/>
      <c r="AE55" s="77"/>
      <c r="AG55" s="80"/>
      <c r="AH55" s="80"/>
      <c r="AN55" s="80"/>
      <c r="AO55" s="76"/>
      <c r="AP55" s="80"/>
      <c r="AQ55" s="80"/>
      <c r="AR55" s="80"/>
      <c r="AS55" s="80"/>
      <c r="AT55" s="80"/>
      <c r="AU55" s="126"/>
    </row>
    <row r="56" spans="1:47" s="74" customFormat="1" ht="11.25" customHeight="1">
      <c r="A56" s="17"/>
      <c r="B56" s="300" t="s">
        <v>103</v>
      </c>
      <c r="C56" s="300"/>
      <c r="D56" s="300"/>
      <c r="E56" s="300"/>
      <c r="F56" s="300"/>
      <c r="G56" s="300"/>
      <c r="H56" s="300"/>
      <c r="I56" s="300"/>
      <c r="J56" s="300"/>
      <c r="K56" s="133"/>
      <c r="L56" s="135"/>
      <c r="M56" s="136"/>
      <c r="N56" s="136"/>
      <c r="O56" s="136"/>
      <c r="P56" s="136"/>
      <c r="Q56" s="136"/>
      <c r="R56" s="136"/>
      <c r="S56" s="136"/>
      <c r="T56" s="137"/>
      <c r="U56" s="136"/>
      <c r="V56" s="138"/>
      <c r="W56" s="169"/>
      <c r="X56" s="171"/>
      <c r="Y56" s="76"/>
      <c r="Z56" s="76" t="s">
        <v>98</v>
      </c>
      <c r="AA56" s="80"/>
      <c r="AB56" s="80"/>
      <c r="AC56" s="80"/>
      <c r="AD56" s="79"/>
      <c r="AE56" s="77"/>
      <c r="AG56" s="80"/>
      <c r="AH56" s="80"/>
      <c r="AN56" s="80"/>
      <c r="AO56" s="79"/>
      <c r="AP56" s="80"/>
      <c r="AQ56" s="80"/>
      <c r="AR56" s="80"/>
      <c r="AS56" s="80"/>
      <c r="AT56" s="80"/>
      <c r="AU56" s="127"/>
    </row>
    <row r="57" spans="1:47" s="74" customFormat="1" ht="11.25" customHeight="1">
      <c r="A57" s="17"/>
      <c r="K57" s="133"/>
      <c r="M57" s="81" t="s">
        <v>18</v>
      </c>
      <c r="N57" s="79"/>
      <c r="O57" s="79"/>
      <c r="T57" s="121"/>
      <c r="U57" s="79"/>
      <c r="V57" s="118"/>
      <c r="W57" s="170"/>
      <c r="X57" s="81"/>
      <c r="Y57" s="76"/>
      <c r="Z57" s="76" t="s">
        <v>95</v>
      </c>
      <c r="AA57" s="80"/>
      <c r="AB57" s="80"/>
      <c r="AC57" s="80"/>
      <c r="AD57" s="79"/>
      <c r="AE57" s="77"/>
      <c r="AG57" s="80"/>
      <c r="AH57" s="80"/>
      <c r="AN57" s="80"/>
      <c r="AO57" s="79"/>
      <c r="AP57" s="80"/>
      <c r="AQ57" s="80"/>
      <c r="AR57" s="80"/>
      <c r="AS57" s="80"/>
      <c r="AT57" s="80"/>
      <c r="AU57" s="127"/>
    </row>
    <row r="58" spans="1:47" s="74" customFormat="1" ht="11.25" customHeight="1">
      <c r="A58" s="17"/>
      <c r="B58" s="69"/>
      <c r="C58" s="76"/>
      <c r="D58" s="76"/>
      <c r="E58" s="76"/>
      <c r="F58" s="76"/>
      <c r="G58" s="120"/>
      <c r="H58" s="79"/>
      <c r="I58" s="78"/>
      <c r="J58" s="79"/>
      <c r="K58" s="133"/>
      <c r="M58" s="81"/>
      <c r="O58" s="79"/>
      <c r="T58" s="121"/>
      <c r="U58" s="79"/>
      <c r="V58" s="118"/>
      <c r="W58" s="170"/>
      <c r="X58" s="81"/>
      <c r="Y58" s="76"/>
      <c r="Z58" s="81"/>
      <c r="AA58" s="117"/>
      <c r="AB58" s="117"/>
      <c r="AC58" s="81"/>
      <c r="AD58" s="117"/>
      <c r="AE58" s="117"/>
      <c r="AF58" s="117"/>
      <c r="AG58" s="117"/>
      <c r="AH58" s="117"/>
      <c r="AI58" s="81"/>
      <c r="AJ58" s="69"/>
      <c r="AK58" s="69"/>
      <c r="AL58" s="69"/>
      <c r="AM58" s="69"/>
      <c r="AN58" s="69"/>
      <c r="AO58" s="81"/>
      <c r="AP58" s="117"/>
      <c r="AQ58" s="117"/>
      <c r="AR58" s="117"/>
      <c r="AS58" s="80"/>
      <c r="AT58" s="80"/>
      <c r="AU58" s="127"/>
    </row>
    <row r="59" spans="1:47" s="74" customFormat="1" ht="11.25" customHeight="1">
      <c r="A59" s="17"/>
      <c r="B59" s="69"/>
      <c r="C59" s="76"/>
      <c r="D59" s="76"/>
      <c r="E59" s="76"/>
      <c r="F59" s="76"/>
      <c r="G59" s="120"/>
      <c r="H59" s="79"/>
      <c r="I59" s="78"/>
      <c r="J59" s="79"/>
      <c r="K59" s="133"/>
      <c r="M59" s="74" t="s">
        <v>96</v>
      </c>
      <c r="P59" s="79"/>
      <c r="T59" s="121"/>
      <c r="U59" s="79"/>
      <c r="V59" s="118"/>
      <c r="W59" s="170"/>
      <c r="X59" s="81"/>
      <c r="Y59" s="76"/>
      <c r="Z59" s="81"/>
      <c r="AA59" s="119"/>
      <c r="AB59" s="117"/>
      <c r="AC59" s="81"/>
      <c r="AD59" s="117"/>
      <c r="AE59" s="117"/>
      <c r="AF59" s="117"/>
      <c r="AG59" s="117"/>
      <c r="AH59" s="117"/>
      <c r="AI59" s="81"/>
      <c r="AJ59" s="70"/>
      <c r="AK59" s="69"/>
      <c r="AL59" s="82"/>
      <c r="AM59" s="6"/>
      <c r="AN59" s="69"/>
      <c r="AP59" s="82"/>
      <c r="AQ59" s="69"/>
      <c r="AR59" s="82"/>
      <c r="AS59" s="80"/>
      <c r="AT59" s="80"/>
      <c r="AU59" s="127"/>
    </row>
    <row r="60" spans="1:47" s="74" customFormat="1" ht="11.25" customHeight="1">
      <c r="A60" s="17"/>
      <c r="B60" s="69"/>
      <c r="C60" s="76"/>
      <c r="D60" s="76"/>
      <c r="E60" s="76"/>
      <c r="F60" s="76"/>
      <c r="G60" s="120"/>
      <c r="H60" s="79"/>
      <c r="I60" s="78"/>
      <c r="J60" s="79"/>
      <c r="K60" s="133"/>
      <c r="M60" s="74" t="s">
        <v>85</v>
      </c>
      <c r="N60" s="79"/>
      <c r="P60" s="79"/>
      <c r="Q60" s="79"/>
      <c r="S60" s="79"/>
      <c r="T60" s="121"/>
      <c r="U60" s="79"/>
      <c r="V60" s="118"/>
      <c r="W60" s="170"/>
      <c r="X60" s="81"/>
      <c r="Y60" s="76"/>
      <c r="Z60" s="76"/>
      <c r="AA60" s="80"/>
      <c r="AB60" s="80"/>
      <c r="AC60" s="80"/>
      <c r="AD60" s="79"/>
      <c r="AE60" s="77"/>
      <c r="AG60" s="80"/>
      <c r="AH60" s="80"/>
      <c r="AN60" s="80"/>
      <c r="AO60" s="79"/>
      <c r="AP60" s="80"/>
      <c r="AQ60" s="80"/>
      <c r="AR60" s="80"/>
      <c r="AS60" s="80"/>
      <c r="AT60" s="80"/>
      <c r="AU60" s="127"/>
    </row>
    <row r="61" spans="1:47" s="82" customFormat="1" ht="11.25" customHeight="1">
      <c r="A61" s="75"/>
      <c r="B61" s="69"/>
      <c r="C61" s="81"/>
      <c r="D61" s="81"/>
      <c r="E61" s="81"/>
      <c r="F61" s="81"/>
      <c r="G61" s="120"/>
      <c r="H61" s="81"/>
      <c r="I61" s="81"/>
      <c r="J61" s="81"/>
      <c r="K61" s="132"/>
      <c r="L61" s="81"/>
      <c r="M61" s="247" t="s">
        <v>104</v>
      </c>
      <c r="N61" s="79"/>
      <c r="O61" s="74"/>
      <c r="P61" s="79"/>
      <c r="Q61" s="81"/>
      <c r="S61" s="81"/>
      <c r="T61" s="81"/>
      <c r="U61" s="81"/>
      <c r="V61" s="81"/>
      <c r="W61" s="132"/>
      <c r="X61" s="81"/>
      <c r="Y61" s="81"/>
      <c r="Z61" s="81"/>
      <c r="AA61" s="117"/>
      <c r="AB61" s="117"/>
      <c r="AC61" s="81"/>
      <c r="AD61" s="117"/>
      <c r="AE61" s="117"/>
      <c r="AF61" s="117"/>
      <c r="AG61" s="117"/>
      <c r="AH61" s="117"/>
      <c r="AI61" s="81"/>
      <c r="AJ61" s="69"/>
      <c r="AK61" s="69"/>
      <c r="AL61" s="69"/>
      <c r="AM61" s="69"/>
      <c r="AN61" s="69"/>
      <c r="AO61" s="81" t="s">
        <v>97</v>
      </c>
      <c r="AP61" s="117"/>
      <c r="AQ61" s="117"/>
      <c r="AR61" s="117"/>
      <c r="AS61" s="117"/>
      <c r="AT61" s="117"/>
      <c r="AU61" s="128"/>
    </row>
    <row r="62" spans="1:47" s="82" customFormat="1" ht="11.25" customHeight="1">
      <c r="A62" s="75"/>
      <c r="B62" s="69"/>
      <c r="C62" s="81"/>
      <c r="D62" s="81"/>
      <c r="E62" s="81"/>
      <c r="F62" s="81"/>
      <c r="G62" s="120"/>
      <c r="H62" s="81"/>
      <c r="I62" s="81"/>
      <c r="J62" s="81"/>
      <c r="K62" s="132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132"/>
      <c r="Y62" s="81"/>
      <c r="Z62" s="81"/>
      <c r="AA62" s="119"/>
      <c r="AB62" s="117"/>
      <c r="AC62" s="81"/>
      <c r="AD62" s="117"/>
      <c r="AE62" s="117"/>
      <c r="AF62" s="117"/>
      <c r="AG62" s="117"/>
      <c r="AH62" s="117"/>
      <c r="AI62" s="81"/>
      <c r="AJ62" s="70"/>
      <c r="AK62" s="69"/>
      <c r="AM62" s="81"/>
      <c r="AN62" s="69"/>
      <c r="AO62" s="81"/>
      <c r="AQ62" s="69"/>
      <c r="AT62" s="69"/>
      <c r="AU62" s="166"/>
    </row>
    <row r="63" spans="1:47" s="82" customFormat="1" ht="11.25" customHeight="1" thickBot="1">
      <c r="A63" s="83"/>
      <c r="B63" s="84"/>
      <c r="C63" s="85"/>
      <c r="D63" s="85"/>
      <c r="E63" s="85"/>
      <c r="F63" s="85"/>
      <c r="G63" s="86"/>
      <c r="H63" s="85"/>
      <c r="I63" s="85"/>
      <c r="J63" s="85"/>
      <c r="K63" s="87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7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5"/>
      <c r="AJ63" s="84"/>
      <c r="AK63" s="84"/>
      <c r="AL63" s="84"/>
      <c r="AM63" s="84"/>
      <c r="AN63" s="84"/>
      <c r="AO63" s="85"/>
      <c r="AP63" s="84"/>
      <c r="AQ63" s="84"/>
      <c r="AR63" s="84"/>
      <c r="AS63" s="84"/>
      <c r="AT63" s="84"/>
      <c r="AU63" s="129"/>
    </row>
    <row r="64" spans="2:47" ht="12" thickTop="1">
      <c r="B64" s="82"/>
      <c r="C64" s="19"/>
      <c r="D64" s="19"/>
      <c r="E64" s="19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112"/>
      <c r="R64" s="74"/>
      <c r="S64" s="74"/>
      <c r="T64" s="74"/>
      <c r="U64" s="74"/>
      <c r="V64" s="74"/>
      <c r="W64" s="112"/>
      <c r="X64" s="74"/>
      <c r="Y64" s="74"/>
      <c r="Z64" s="74"/>
      <c r="AA64" s="74"/>
      <c r="AB64" s="74"/>
      <c r="AC64" s="112"/>
      <c r="AD64" s="74"/>
      <c r="AE64" s="74"/>
      <c r="AF64" s="74"/>
      <c r="AG64" s="74"/>
      <c r="AH64" s="74"/>
      <c r="AI64" s="112"/>
      <c r="AJ64" s="74"/>
      <c r="AK64" s="74"/>
      <c r="AL64" s="74"/>
      <c r="AM64" s="74"/>
      <c r="AN64" s="74"/>
      <c r="AO64" s="112"/>
      <c r="AP64" s="74"/>
      <c r="AQ64" s="74"/>
      <c r="AR64" s="74"/>
      <c r="AS64" s="74"/>
      <c r="AT64" s="74"/>
      <c r="AU64" s="112"/>
    </row>
    <row r="65" spans="2:47" ht="11.25">
      <c r="B65" s="82"/>
      <c r="C65" s="19"/>
      <c r="D65" s="19"/>
      <c r="E65" s="19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112"/>
      <c r="R65" s="74"/>
      <c r="S65" s="74"/>
      <c r="T65" s="74"/>
      <c r="U65" s="74"/>
      <c r="V65" s="74"/>
      <c r="W65" s="112"/>
      <c r="X65" s="74"/>
      <c r="Y65" s="74"/>
      <c r="Z65" s="74"/>
      <c r="AA65" s="74"/>
      <c r="AB65" s="74"/>
      <c r="AC65" s="112"/>
      <c r="AD65" s="74"/>
      <c r="AE65" s="74"/>
      <c r="AF65" s="74"/>
      <c r="AG65" s="74"/>
      <c r="AH65" s="74"/>
      <c r="AI65" s="112"/>
      <c r="AJ65" s="74"/>
      <c r="AK65" s="74"/>
      <c r="AL65" s="74"/>
      <c r="AM65" s="74"/>
      <c r="AN65" s="74"/>
      <c r="AO65" s="112"/>
      <c r="AP65" s="74"/>
      <c r="AQ65" s="74"/>
      <c r="AR65" s="74"/>
      <c r="AS65" s="74"/>
      <c r="AT65" s="74"/>
      <c r="AU65" s="112"/>
    </row>
    <row r="66" spans="2:47" ht="11.25">
      <c r="B66" s="82"/>
      <c r="C66" s="19"/>
      <c r="D66" s="19"/>
      <c r="E66" s="19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112"/>
      <c r="R66" s="74"/>
      <c r="S66" s="74"/>
      <c r="T66" s="74"/>
      <c r="U66" s="74"/>
      <c r="V66" s="74"/>
      <c r="W66" s="112"/>
      <c r="X66" s="74"/>
      <c r="Y66" s="74"/>
      <c r="Z66" s="74"/>
      <c r="AA66" s="74"/>
      <c r="AB66" s="74"/>
      <c r="AC66" s="112"/>
      <c r="AD66" s="74"/>
      <c r="AE66" s="74"/>
      <c r="AF66" s="74"/>
      <c r="AG66" s="74"/>
      <c r="AH66" s="74"/>
      <c r="AI66" s="112"/>
      <c r="AJ66" s="74"/>
      <c r="AK66" s="74"/>
      <c r="AL66" s="74"/>
      <c r="AM66" s="74"/>
      <c r="AN66" s="74"/>
      <c r="AO66" s="112"/>
      <c r="AP66" s="74"/>
      <c r="AQ66" s="74"/>
      <c r="AR66" s="74"/>
      <c r="AS66" s="74"/>
      <c r="AT66" s="74"/>
      <c r="AU66" s="112"/>
    </row>
    <row r="67" spans="1:47" ht="11.25">
      <c r="A67" s="6"/>
      <c r="B67" s="6"/>
      <c r="C67" s="6"/>
      <c r="D67" s="6"/>
      <c r="E67" s="6"/>
      <c r="Q67" s="6"/>
      <c r="W67" s="6"/>
      <c r="AC67" s="6"/>
      <c r="AI67" s="6"/>
      <c r="AO67" s="6"/>
      <c r="AU67" s="6"/>
    </row>
    <row r="68" spans="1:47" ht="11.25">
      <c r="A68" s="6"/>
      <c r="B68" s="6"/>
      <c r="C68" s="6"/>
      <c r="D68" s="6"/>
      <c r="E68" s="6"/>
      <c r="Q68" s="6"/>
      <c r="W68" s="6"/>
      <c r="AC68" s="6"/>
      <c r="AI68" s="6"/>
      <c r="AO68" s="6"/>
      <c r="AU68" s="6"/>
    </row>
    <row r="69" spans="1:47" ht="12.75" customHeight="1">
      <c r="A69" s="6"/>
      <c r="B69" s="6"/>
      <c r="C69" s="6"/>
      <c r="D69" s="6"/>
      <c r="E69" s="6"/>
      <c r="Q69" s="6"/>
      <c r="W69" s="6"/>
      <c r="AC69" s="6"/>
      <c r="AI69" s="6"/>
      <c r="AO69" s="6"/>
      <c r="AU69" s="6"/>
    </row>
    <row r="70" spans="1:47" ht="11.25">
      <c r="A70" s="6"/>
      <c r="B70" s="6"/>
      <c r="C70" s="6"/>
      <c r="D70" s="6"/>
      <c r="E70" s="6"/>
      <c r="Q70" s="6"/>
      <c r="W70" s="6"/>
      <c r="AC70" s="6"/>
      <c r="AI70" s="6"/>
      <c r="AO70" s="6"/>
      <c r="AU70" s="6"/>
    </row>
    <row r="71" spans="1:47" ht="11.25">
      <c r="A71" s="6"/>
      <c r="B71" s="6"/>
      <c r="C71" s="6"/>
      <c r="D71" s="6"/>
      <c r="E71" s="6"/>
      <c r="Q71" s="6"/>
      <c r="W71" s="6"/>
      <c r="AC71" s="6"/>
      <c r="AI71" s="6"/>
      <c r="AO71" s="6"/>
      <c r="AU71" s="6"/>
    </row>
    <row r="72" spans="1:47" ht="11.25">
      <c r="A72" s="6"/>
      <c r="B72" s="6"/>
      <c r="C72" s="6"/>
      <c r="D72" s="6"/>
      <c r="E72" s="6"/>
      <c r="Q72" s="6"/>
      <c r="W72" s="6"/>
      <c r="AC72" s="6"/>
      <c r="AI72" s="6"/>
      <c r="AO72" s="6"/>
      <c r="AU72" s="6"/>
    </row>
    <row r="73" spans="1:47" ht="11.25">
      <c r="A73" s="6"/>
      <c r="B73" s="6"/>
      <c r="C73" s="6"/>
      <c r="D73" s="6"/>
      <c r="E73" s="6"/>
      <c r="Q73" s="6"/>
      <c r="W73" s="6"/>
      <c r="AC73" s="6"/>
      <c r="AI73" s="6"/>
      <c r="AO73" s="6"/>
      <c r="AU73" s="6"/>
    </row>
    <row r="74" spans="1:47" ht="13.5" customHeight="1">
      <c r="A74" s="6"/>
      <c r="B74" s="6"/>
      <c r="C74" s="6"/>
      <c r="D74" s="6"/>
      <c r="E74" s="6"/>
      <c r="Q74" s="6"/>
      <c r="W74" s="6"/>
      <c r="AC74" s="6"/>
      <c r="AI74" s="6"/>
      <c r="AO74" s="6"/>
      <c r="AU74" s="6"/>
    </row>
    <row r="75" s="42" customFormat="1" ht="15" customHeight="1"/>
    <row r="76" s="36" customFormat="1" ht="14.25" customHeight="1"/>
    <row r="77" s="36" customFormat="1" ht="14.25" customHeight="1"/>
    <row r="78" s="42" customFormat="1" ht="15" customHeight="1"/>
    <row r="79" s="42" customFormat="1" ht="15" customHeight="1"/>
    <row r="80" s="36" customFormat="1" ht="14.25" customHeight="1"/>
    <row r="81" s="42" customFormat="1" ht="15" customHeight="1"/>
    <row r="82" s="42" customFormat="1" ht="15" customHeight="1"/>
    <row r="83" s="36" customFormat="1" ht="14.25" customHeight="1"/>
    <row r="84" s="42" customFormat="1" ht="15" customHeight="1"/>
    <row r="85" s="42" customFormat="1" ht="15" customHeight="1"/>
    <row r="86" s="42" customFormat="1" ht="13.5" customHeight="1"/>
    <row r="87" s="42" customFormat="1" ht="15" customHeight="1"/>
    <row r="88" s="42" customFormat="1" ht="15" customHeight="1"/>
    <row r="89" s="42" customFormat="1" ht="12.75" customHeight="1"/>
    <row r="90" s="42" customFormat="1" ht="15" customHeight="1"/>
    <row r="91" s="42" customFormat="1" ht="15" customHeight="1"/>
    <row r="92" s="42" customFormat="1" ht="15" customHeight="1"/>
    <row r="93" s="42" customFormat="1" ht="15" customHeight="1"/>
    <row r="94" s="42" customFormat="1" ht="15" customHeight="1"/>
    <row r="95" spans="1:47" ht="21.75" customHeight="1">
      <c r="A95" s="6"/>
      <c r="B95" s="6"/>
      <c r="C95" s="6"/>
      <c r="D95" s="6"/>
      <c r="E95" s="6"/>
      <c r="Q95" s="6"/>
      <c r="W95" s="6"/>
      <c r="AC95" s="6"/>
      <c r="AI95" s="6"/>
      <c r="AO95" s="6"/>
      <c r="AU95" s="6"/>
    </row>
    <row r="96" s="42" customFormat="1" ht="12.75" customHeight="1"/>
    <row r="97" s="42" customFormat="1" ht="15" customHeight="1"/>
    <row r="98" s="42" customFormat="1" ht="24.75" customHeight="1"/>
    <row r="99" spans="1:47" ht="11.25">
      <c r="A99" s="6"/>
      <c r="B99" s="6"/>
      <c r="C99" s="6"/>
      <c r="D99" s="6"/>
      <c r="E99" s="6"/>
      <c r="Q99" s="6"/>
      <c r="W99" s="6"/>
      <c r="AC99" s="6"/>
      <c r="AI99" s="6"/>
      <c r="AO99" s="6"/>
      <c r="AU99" s="6"/>
    </row>
    <row r="100" spans="1:47" ht="11.25">
      <c r="A100" s="6"/>
      <c r="B100" s="6"/>
      <c r="C100" s="6"/>
      <c r="D100" s="6"/>
      <c r="E100" s="6"/>
      <c r="Q100" s="6"/>
      <c r="W100" s="6"/>
      <c r="AC100" s="6"/>
      <c r="AI100" s="6"/>
      <c r="AO100" s="6"/>
      <c r="AU100" s="6"/>
    </row>
    <row r="101" spans="1:47" ht="11.25">
      <c r="A101" s="6"/>
      <c r="B101" s="6"/>
      <c r="C101" s="6"/>
      <c r="D101" s="6"/>
      <c r="E101" s="6"/>
      <c r="Q101" s="6"/>
      <c r="W101" s="6"/>
      <c r="AC101" s="6"/>
      <c r="AI101" s="6"/>
      <c r="AO101" s="6"/>
      <c r="AU101" s="6"/>
    </row>
    <row r="102" spans="1:47" ht="11.25">
      <c r="A102" s="6"/>
      <c r="B102" s="6"/>
      <c r="C102" s="6"/>
      <c r="D102" s="6"/>
      <c r="E102" s="6"/>
      <c r="Q102" s="6"/>
      <c r="W102" s="6"/>
      <c r="AC102" s="6"/>
      <c r="AI102" s="6"/>
      <c r="AO102" s="6"/>
      <c r="AU102" s="6"/>
    </row>
    <row r="103" spans="1:47" ht="11.25">
      <c r="A103" s="6"/>
      <c r="B103" s="6"/>
      <c r="C103" s="6"/>
      <c r="D103" s="6"/>
      <c r="E103" s="6"/>
      <c r="Q103" s="6"/>
      <c r="W103" s="6"/>
      <c r="AC103" s="6"/>
      <c r="AI103" s="6"/>
      <c r="AO103" s="6"/>
      <c r="AU103" s="6"/>
    </row>
    <row r="104" spans="1:47" ht="11.25">
      <c r="A104" s="6"/>
      <c r="B104" s="6"/>
      <c r="C104" s="6"/>
      <c r="D104" s="6"/>
      <c r="E104" s="6"/>
      <c r="Q104" s="6"/>
      <c r="W104" s="6"/>
      <c r="AC104" s="6"/>
      <c r="AI104" s="6"/>
      <c r="AO104" s="6"/>
      <c r="AU104" s="6"/>
    </row>
    <row r="105" spans="1:47" ht="11.25">
      <c r="A105" s="6"/>
      <c r="B105" s="6"/>
      <c r="C105" s="6"/>
      <c r="D105" s="6"/>
      <c r="E105" s="6"/>
      <c r="Q105" s="6"/>
      <c r="W105" s="6"/>
      <c r="AC105" s="6"/>
      <c r="AI105" s="6"/>
      <c r="AO105" s="6"/>
      <c r="AU105" s="6"/>
    </row>
    <row r="106" spans="1:47" ht="11.25">
      <c r="A106" s="6"/>
      <c r="B106" s="6"/>
      <c r="C106" s="6"/>
      <c r="D106" s="6"/>
      <c r="E106" s="6"/>
      <c r="Q106" s="6"/>
      <c r="W106" s="6"/>
      <c r="AC106" s="6"/>
      <c r="AI106" s="6"/>
      <c r="AO106" s="6"/>
      <c r="AU106" s="6"/>
    </row>
    <row r="107" spans="1:47" ht="11.25">
      <c r="A107" s="6"/>
      <c r="B107" s="6"/>
      <c r="C107" s="6"/>
      <c r="D107" s="6"/>
      <c r="E107" s="6"/>
      <c r="Q107" s="6"/>
      <c r="W107" s="6"/>
      <c r="AC107" s="6"/>
      <c r="AI107" s="6"/>
      <c r="AO107" s="6"/>
      <c r="AU107" s="6"/>
    </row>
    <row r="108" spans="1:47" ht="11.25">
      <c r="A108" s="6"/>
      <c r="B108" s="6"/>
      <c r="C108" s="6"/>
      <c r="D108" s="6"/>
      <c r="E108" s="6"/>
      <c r="Q108" s="6"/>
      <c r="W108" s="6"/>
      <c r="AC108" s="6"/>
      <c r="AI108" s="6"/>
      <c r="AO108" s="6"/>
      <c r="AU108" s="6"/>
    </row>
    <row r="109" spans="1:47" ht="11.25">
      <c r="A109" s="6"/>
      <c r="B109" s="6"/>
      <c r="C109" s="6"/>
      <c r="D109" s="6"/>
      <c r="E109" s="6"/>
      <c r="Q109" s="6"/>
      <c r="W109" s="6"/>
      <c r="AC109" s="6"/>
      <c r="AI109" s="6"/>
      <c r="AO109" s="6"/>
      <c r="AU109" s="6"/>
    </row>
    <row r="110" spans="1:47" ht="11.25">
      <c r="A110" s="6"/>
      <c r="B110" s="6"/>
      <c r="C110" s="6"/>
      <c r="D110" s="6"/>
      <c r="E110" s="6"/>
      <c r="Q110" s="6"/>
      <c r="W110" s="6"/>
      <c r="AC110" s="6"/>
      <c r="AI110" s="6"/>
      <c r="AO110" s="6"/>
      <c r="AU110" s="6"/>
    </row>
    <row r="111" spans="1:47" ht="11.25">
      <c r="A111" s="6"/>
      <c r="B111" s="6"/>
      <c r="C111" s="6"/>
      <c r="D111" s="6"/>
      <c r="E111" s="6"/>
      <c r="Q111" s="6"/>
      <c r="W111" s="6"/>
      <c r="AC111" s="6"/>
      <c r="AI111" s="6"/>
      <c r="AO111" s="6"/>
      <c r="AU111" s="6"/>
    </row>
    <row r="112" spans="1:47" ht="11.25">
      <c r="A112" s="6"/>
      <c r="B112" s="6"/>
      <c r="C112" s="6"/>
      <c r="D112" s="6"/>
      <c r="E112" s="6"/>
      <c r="Q112" s="6"/>
      <c r="W112" s="6"/>
      <c r="AC112" s="6"/>
      <c r="AI112" s="6"/>
      <c r="AO112" s="6"/>
      <c r="AU112" s="6"/>
    </row>
    <row r="113" spans="1:47" ht="11.25">
      <c r="A113" s="6"/>
      <c r="B113" s="6"/>
      <c r="C113" s="6"/>
      <c r="D113" s="6"/>
      <c r="E113" s="6"/>
      <c r="Q113" s="6"/>
      <c r="W113" s="6"/>
      <c r="AC113" s="6"/>
      <c r="AI113" s="6"/>
      <c r="AO113" s="6"/>
      <c r="AU113" s="6"/>
    </row>
    <row r="114" spans="1:47" ht="11.25">
      <c r="A114" s="6"/>
      <c r="B114" s="6"/>
      <c r="C114" s="6"/>
      <c r="D114" s="6"/>
      <c r="E114" s="6"/>
      <c r="Q114" s="6"/>
      <c r="W114" s="6"/>
      <c r="AC114" s="6"/>
      <c r="AI114" s="6"/>
      <c r="AO114" s="6"/>
      <c r="AU114" s="6"/>
    </row>
    <row r="115" spans="1:47" ht="11.25">
      <c r="A115" s="6"/>
      <c r="B115" s="6"/>
      <c r="C115" s="6"/>
      <c r="D115" s="6"/>
      <c r="E115" s="6"/>
      <c r="Q115" s="6"/>
      <c r="W115" s="6"/>
      <c r="AC115" s="6"/>
      <c r="AI115" s="6"/>
      <c r="AO115" s="6"/>
      <c r="AU115" s="6"/>
    </row>
    <row r="116" spans="1:47" ht="11.25">
      <c r="A116" s="6"/>
      <c r="B116" s="6"/>
      <c r="C116" s="6"/>
      <c r="D116" s="6"/>
      <c r="E116" s="6"/>
      <c r="Q116" s="6"/>
      <c r="W116" s="6"/>
      <c r="AC116" s="6"/>
      <c r="AI116" s="6"/>
      <c r="AO116" s="6"/>
      <c r="AU116" s="6"/>
    </row>
    <row r="117" spans="1:47" ht="11.25">
      <c r="A117" s="6"/>
      <c r="B117" s="6"/>
      <c r="C117" s="6"/>
      <c r="D117" s="6"/>
      <c r="E117" s="6"/>
      <c r="Q117" s="6"/>
      <c r="W117" s="6"/>
      <c r="AC117" s="6"/>
      <c r="AI117" s="6"/>
      <c r="AO117" s="6"/>
      <c r="AU117" s="6"/>
    </row>
    <row r="118" spans="1:47" ht="11.25">
      <c r="A118" s="6"/>
      <c r="B118" s="6"/>
      <c r="C118" s="6"/>
      <c r="D118" s="6"/>
      <c r="E118" s="6"/>
      <c r="Q118" s="6"/>
      <c r="W118" s="6"/>
      <c r="AC118" s="6"/>
      <c r="AI118" s="6"/>
      <c r="AO118" s="6"/>
      <c r="AU118" s="6"/>
    </row>
    <row r="119" spans="1:47" ht="11.25">
      <c r="A119" s="6"/>
      <c r="B119" s="6"/>
      <c r="C119" s="6"/>
      <c r="D119" s="6"/>
      <c r="E119" s="6"/>
      <c r="Q119" s="6"/>
      <c r="W119" s="6"/>
      <c r="AC119" s="6"/>
      <c r="AI119" s="6"/>
      <c r="AO119" s="6"/>
      <c r="AU119" s="6"/>
    </row>
    <row r="120" spans="1:47" ht="11.25">
      <c r="A120" s="6"/>
      <c r="B120" s="6"/>
      <c r="C120" s="6"/>
      <c r="D120" s="6"/>
      <c r="E120" s="6"/>
      <c r="Q120" s="6"/>
      <c r="W120" s="6"/>
      <c r="AC120" s="6"/>
      <c r="AI120" s="6"/>
      <c r="AO120" s="6"/>
      <c r="AU120" s="6"/>
    </row>
    <row r="121" spans="1:47" ht="11.25">
      <c r="A121" s="6"/>
      <c r="B121" s="6"/>
      <c r="C121" s="6"/>
      <c r="D121" s="6"/>
      <c r="E121" s="6"/>
      <c r="Q121" s="6"/>
      <c r="W121" s="6"/>
      <c r="AC121" s="6"/>
      <c r="AI121" s="6"/>
      <c r="AO121" s="6"/>
      <c r="AU121" s="6"/>
    </row>
    <row r="122" spans="1:47" ht="11.25">
      <c r="A122" s="6"/>
      <c r="B122" s="6"/>
      <c r="C122" s="6"/>
      <c r="D122" s="6"/>
      <c r="E122" s="6"/>
      <c r="Q122" s="6"/>
      <c r="W122" s="6"/>
      <c r="AC122" s="6"/>
      <c r="AI122" s="6"/>
      <c r="AO122" s="6"/>
      <c r="AU122" s="6"/>
    </row>
    <row r="123" spans="1:47" ht="11.25">
      <c r="A123" s="6"/>
      <c r="B123" s="6"/>
      <c r="C123" s="6"/>
      <c r="D123" s="6"/>
      <c r="E123" s="6"/>
      <c r="Q123" s="6"/>
      <c r="W123" s="6"/>
      <c r="AC123" s="6"/>
      <c r="AI123" s="6"/>
      <c r="AO123" s="6"/>
      <c r="AU123" s="6"/>
    </row>
    <row r="124" spans="1:47" ht="11.25">
      <c r="A124" s="6"/>
      <c r="B124" s="6"/>
      <c r="C124" s="6"/>
      <c r="D124" s="6"/>
      <c r="E124" s="6"/>
      <c r="Q124" s="6"/>
      <c r="W124" s="6"/>
      <c r="AC124" s="6"/>
      <c r="AI124" s="6"/>
      <c r="AO124" s="6"/>
      <c r="AU124" s="6"/>
    </row>
    <row r="125" spans="1:47" ht="11.25">
      <c r="A125" s="6"/>
      <c r="B125" s="6"/>
      <c r="C125" s="6"/>
      <c r="D125" s="6"/>
      <c r="E125" s="6"/>
      <c r="Q125" s="6"/>
      <c r="W125" s="6"/>
      <c r="AC125" s="6"/>
      <c r="AI125" s="6"/>
      <c r="AO125" s="6"/>
      <c r="AU125" s="6"/>
    </row>
    <row r="126" spans="1:47" ht="11.25">
      <c r="A126" s="6"/>
      <c r="B126" s="6"/>
      <c r="C126" s="6"/>
      <c r="D126" s="6"/>
      <c r="E126" s="6"/>
      <c r="Q126" s="6"/>
      <c r="W126" s="6"/>
      <c r="AC126" s="6"/>
      <c r="AI126" s="6"/>
      <c r="AO126" s="6"/>
      <c r="AU126" s="6"/>
    </row>
    <row r="127" spans="1:47" ht="11.25">
      <c r="A127" s="6"/>
      <c r="B127" s="6"/>
      <c r="C127" s="6"/>
      <c r="D127" s="6"/>
      <c r="E127" s="6"/>
      <c r="Q127" s="6"/>
      <c r="W127" s="6"/>
      <c r="AC127" s="6"/>
      <c r="AI127" s="6"/>
      <c r="AO127" s="6"/>
      <c r="AU127" s="6"/>
    </row>
  </sheetData>
  <sheetProtection/>
  <mergeCells count="28">
    <mergeCell ref="L7:Q7"/>
    <mergeCell ref="R7:W7"/>
    <mergeCell ref="A1:B2"/>
    <mergeCell ref="A6:A8"/>
    <mergeCell ref="C6:C8"/>
    <mergeCell ref="D6:D8"/>
    <mergeCell ref="E6:E8"/>
    <mergeCell ref="F7:K7"/>
    <mergeCell ref="X7:AC7"/>
    <mergeCell ref="AD7:AI7"/>
    <mergeCell ref="AT52:AT53"/>
    <mergeCell ref="AU52:AU53"/>
    <mergeCell ref="AH52:AH53"/>
    <mergeCell ref="AI52:AI53"/>
    <mergeCell ref="AN52:AN53"/>
    <mergeCell ref="AO52:AO53"/>
    <mergeCell ref="AJ7:AO7"/>
    <mergeCell ref="AP7:AU7"/>
    <mergeCell ref="B55:J55"/>
    <mergeCell ref="B56:J56"/>
    <mergeCell ref="AB52:AB53"/>
    <mergeCell ref="AC52:AC53"/>
    <mergeCell ref="V52:V53"/>
    <mergeCell ref="W52:W53"/>
    <mergeCell ref="J52:J53"/>
    <mergeCell ref="K52:K53"/>
    <mergeCell ref="P52:P53"/>
    <mergeCell ref="Q52:Q53"/>
  </mergeCells>
  <printOptions horizontalCentered="1"/>
  <pageMargins left="0.18" right="0.16" top="1.299212598425197" bottom="0.984251968503937" header="0.5118110236220472" footer="0.5118110236220472"/>
  <pageSetup horizontalDpi="600" verticalDpi="600" orientation="portrait" paperSize="9" scale="64" r:id="rId1"/>
  <headerFooter alignWithMargins="0">
    <oddHeader>&amp;RZałącznik nr 2
do Uchwały RIP 6/2010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25"/>
  <sheetViews>
    <sheetView view="pageLayout" zoomScaleNormal="97" workbookViewId="0" topLeftCell="A1">
      <pane ySplit="12120" topLeftCell="BM51" activePane="topLeft" state="split"/>
      <selection pane="topLeft" activeCell="AO1" sqref="AO1"/>
      <selection pane="bottomLeft" activeCell="AW52" sqref="AW52"/>
    </sheetView>
  </sheetViews>
  <sheetFormatPr defaultColWidth="9.375" defaultRowHeight="12.75"/>
  <cols>
    <col min="1" max="1" width="2.625" style="19" customWidth="1"/>
    <col min="2" max="2" width="30.50390625" style="55" customWidth="1"/>
    <col min="3" max="3" width="2.875" style="56" customWidth="1"/>
    <col min="4" max="4" width="3.50390625" style="56" customWidth="1"/>
    <col min="5" max="5" width="4.50390625" style="56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07" customWidth="1"/>
    <col min="18" max="22" width="2.50390625" style="6" customWidth="1"/>
    <col min="23" max="23" width="3.00390625" style="107" customWidth="1"/>
    <col min="24" max="28" width="2.50390625" style="6" customWidth="1"/>
    <col min="29" max="29" width="3.00390625" style="107" customWidth="1"/>
    <col min="30" max="31" width="2.50390625" style="6" customWidth="1"/>
    <col min="32" max="33" width="3.375" style="6" customWidth="1"/>
    <col min="34" max="34" width="2.50390625" style="6" customWidth="1"/>
    <col min="35" max="35" width="3.00390625" style="107" customWidth="1"/>
    <col min="36" max="40" width="2.50390625" style="6" customWidth="1"/>
    <col min="41" max="41" width="3.00390625" style="107" customWidth="1"/>
    <col min="42" max="43" width="2.50390625" style="6" customWidth="1"/>
    <col min="44" max="44" width="3.50390625" style="6" customWidth="1"/>
    <col min="45" max="46" width="2.50390625" style="6" customWidth="1"/>
    <col min="47" max="47" width="3.375" style="107" customWidth="1"/>
    <col min="48" max="16384" width="9.375" style="6" customWidth="1"/>
  </cols>
  <sheetData>
    <row r="1" spans="1:47" ht="36" customHeight="1">
      <c r="A1" s="292" t="s">
        <v>65</v>
      </c>
      <c r="B1" s="292"/>
      <c r="C1" s="3"/>
      <c r="D1" s="3"/>
      <c r="E1" s="3"/>
      <c r="F1" s="4"/>
      <c r="H1" s="9"/>
      <c r="I1" s="9"/>
      <c r="J1" s="9"/>
      <c r="K1" s="5" t="s">
        <v>0</v>
      </c>
      <c r="L1" s="4"/>
      <c r="M1" s="4"/>
      <c r="N1" s="4"/>
      <c r="O1" s="4"/>
      <c r="P1" s="4"/>
      <c r="Q1" s="11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11"/>
      <c r="AD1" s="4"/>
      <c r="AE1" s="4"/>
      <c r="AF1" s="4"/>
      <c r="AG1" s="4"/>
      <c r="AH1" s="4"/>
      <c r="AI1" s="11"/>
      <c r="AJ1" s="4"/>
      <c r="AK1" s="4"/>
      <c r="AL1" s="4"/>
      <c r="AM1" s="4"/>
      <c r="AN1" s="4"/>
      <c r="AO1" s="11"/>
      <c r="AP1" s="4"/>
      <c r="AQ1" s="4"/>
      <c r="AR1" s="4"/>
      <c r="AS1" s="4"/>
      <c r="AT1" s="4"/>
      <c r="AU1" s="11"/>
    </row>
    <row r="2" spans="1:47" ht="12.75">
      <c r="A2" s="292"/>
      <c r="B2" s="29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09"/>
      <c r="R2" s="4"/>
      <c r="S2" s="4"/>
      <c r="T2" s="4"/>
      <c r="U2" s="4"/>
      <c r="V2" s="4"/>
      <c r="W2" s="109"/>
      <c r="X2" s="4"/>
      <c r="Y2" s="4"/>
      <c r="Z2" s="4"/>
      <c r="AA2" s="4"/>
      <c r="AC2" s="109"/>
      <c r="AD2" s="4"/>
      <c r="AE2" s="4"/>
      <c r="AF2" s="4"/>
      <c r="AG2" s="4"/>
      <c r="AH2" s="4"/>
      <c r="AI2" s="109"/>
      <c r="AJ2" s="4"/>
      <c r="AK2" s="4"/>
      <c r="AL2" s="4"/>
      <c r="AM2" s="4"/>
      <c r="AN2" s="4"/>
      <c r="AO2" s="109"/>
      <c r="AP2" s="4"/>
      <c r="AQ2" s="4"/>
      <c r="AR2" s="4"/>
      <c r="AS2" s="4"/>
      <c r="AT2" s="4"/>
      <c r="AU2" s="109"/>
    </row>
    <row r="3" spans="1:47" ht="12.75">
      <c r="A3" s="11" t="s">
        <v>1</v>
      </c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09"/>
      <c r="R3"/>
      <c r="S3" s="4"/>
      <c r="T3"/>
      <c r="U3" s="10"/>
      <c r="V3"/>
      <c r="W3" s="109"/>
      <c r="Y3" s="4"/>
      <c r="Z3" s="4"/>
      <c r="AC3" s="109"/>
      <c r="AE3" s="4"/>
      <c r="AF3" s="11" t="s">
        <v>36</v>
      </c>
      <c r="AH3" s="4"/>
      <c r="AI3" s="109"/>
      <c r="AJ3" s="4"/>
      <c r="AK3" s="4"/>
      <c r="AL3" s="4"/>
      <c r="AM3" s="4"/>
      <c r="AN3" s="4"/>
      <c r="AO3" s="109"/>
      <c r="AP3" s="4"/>
      <c r="AQ3" s="4"/>
      <c r="AR3" s="4"/>
      <c r="AS3" s="4"/>
      <c r="AT3" s="4"/>
      <c r="AU3" s="109"/>
    </row>
    <row r="4" spans="2:47" ht="12.75" customHeight="1">
      <c r="B4"/>
      <c r="C4" s="4"/>
      <c r="D4" s="4"/>
      <c r="E4" s="4"/>
      <c r="F4" s="4"/>
      <c r="G4" s="4"/>
      <c r="H4" s="4"/>
      <c r="J4" s="1" t="s">
        <v>29</v>
      </c>
      <c r="L4" s="4"/>
      <c r="M4" s="4"/>
      <c r="N4" s="4"/>
      <c r="O4" s="4"/>
      <c r="P4" s="4"/>
      <c r="Q4" s="108"/>
      <c r="R4" s="4"/>
      <c r="S4" s="4"/>
      <c r="T4"/>
      <c r="V4"/>
      <c r="W4" s="108"/>
      <c r="Y4" s="4"/>
      <c r="Z4" s="4"/>
      <c r="AC4" s="108"/>
      <c r="AE4"/>
      <c r="AF4" s="258" t="s">
        <v>90</v>
      </c>
      <c r="AH4"/>
      <c r="AI4" s="108"/>
      <c r="AJ4" s="4"/>
      <c r="AK4" s="4"/>
      <c r="AL4" s="4"/>
      <c r="AM4" s="4"/>
      <c r="AN4" s="4"/>
      <c r="AO4" s="108"/>
      <c r="AP4" s="4"/>
      <c r="AQ4" s="4"/>
      <c r="AR4" s="4"/>
      <c r="AS4" s="4"/>
      <c r="AT4" s="4"/>
      <c r="AU4" s="108"/>
    </row>
    <row r="5" spans="1:47" ht="7.5" customHeight="1" thickBot="1">
      <c r="A5" s="12"/>
      <c r="B5" s="2"/>
      <c r="C5" s="3"/>
      <c r="D5" s="167"/>
      <c r="E5" s="167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09"/>
      <c r="R5" s="4"/>
      <c r="S5" s="4"/>
      <c r="T5"/>
      <c r="U5"/>
      <c r="V5"/>
      <c r="W5" s="109"/>
      <c r="X5" s="4"/>
      <c r="Y5" s="4"/>
      <c r="Z5" s="4"/>
      <c r="AA5" s="4"/>
      <c r="AB5" s="4"/>
      <c r="AC5" s="109"/>
      <c r="AD5" s="4"/>
      <c r="AE5" s="4"/>
      <c r="AF5" s="4"/>
      <c r="AG5" s="4"/>
      <c r="AH5" s="4"/>
      <c r="AI5" s="109"/>
      <c r="AJ5" s="4"/>
      <c r="AK5" s="4"/>
      <c r="AL5" s="4"/>
      <c r="AM5" s="4"/>
      <c r="AN5" s="4"/>
      <c r="AO5" s="109"/>
      <c r="AP5" s="4"/>
      <c r="AQ5" s="4"/>
      <c r="AR5" s="4"/>
      <c r="AS5" s="4"/>
      <c r="AT5" s="4"/>
      <c r="AU5" s="109"/>
    </row>
    <row r="6" spans="1:47" s="16" customFormat="1" ht="14.25" customHeight="1" thickBot="1" thickTop="1">
      <c r="A6" s="296" t="s">
        <v>4</v>
      </c>
      <c r="B6" s="13"/>
      <c r="C6" s="293" t="s">
        <v>2</v>
      </c>
      <c r="D6" s="301" t="s">
        <v>22</v>
      </c>
      <c r="E6" s="286" t="s">
        <v>27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10"/>
      <c r="R6" s="15"/>
      <c r="S6" s="15"/>
      <c r="T6" s="15"/>
      <c r="U6" s="15"/>
      <c r="V6" s="15" t="s">
        <v>3</v>
      </c>
      <c r="W6" s="110"/>
      <c r="X6" s="15"/>
      <c r="Y6" s="15"/>
      <c r="Z6" s="15"/>
      <c r="AA6" s="15"/>
      <c r="AB6" s="15"/>
      <c r="AC6" s="110"/>
      <c r="AD6" s="15"/>
      <c r="AE6" s="15"/>
      <c r="AF6" s="15"/>
      <c r="AG6" s="15"/>
      <c r="AH6" s="15"/>
      <c r="AI6" s="110"/>
      <c r="AJ6" s="15"/>
      <c r="AK6" s="15"/>
      <c r="AL6" s="15"/>
      <c r="AM6" s="15"/>
      <c r="AN6" s="15"/>
      <c r="AO6" s="110"/>
      <c r="AP6" s="15"/>
      <c r="AQ6" s="15"/>
      <c r="AR6" s="15"/>
      <c r="AS6" s="15"/>
      <c r="AT6" s="15"/>
      <c r="AU6" s="130"/>
    </row>
    <row r="7" spans="1:47" s="16" customFormat="1" ht="14.25" customHeight="1">
      <c r="A7" s="297"/>
      <c r="B7" s="159" t="s">
        <v>31</v>
      </c>
      <c r="C7" s="294"/>
      <c r="D7" s="301"/>
      <c r="E7" s="286"/>
      <c r="F7" s="303" t="s">
        <v>58</v>
      </c>
      <c r="G7" s="304"/>
      <c r="H7" s="304"/>
      <c r="I7" s="304"/>
      <c r="J7" s="304"/>
      <c r="K7" s="305"/>
      <c r="L7" s="303" t="s">
        <v>59</v>
      </c>
      <c r="M7" s="304"/>
      <c r="N7" s="304"/>
      <c r="O7" s="304"/>
      <c r="P7" s="304"/>
      <c r="Q7" s="305"/>
      <c r="R7" s="303" t="s">
        <v>60</v>
      </c>
      <c r="S7" s="304"/>
      <c r="T7" s="304"/>
      <c r="U7" s="304"/>
      <c r="V7" s="304"/>
      <c r="W7" s="305"/>
      <c r="X7" s="303" t="s">
        <v>61</v>
      </c>
      <c r="Y7" s="304"/>
      <c r="Z7" s="304"/>
      <c r="AA7" s="304"/>
      <c r="AB7" s="304"/>
      <c r="AC7" s="305"/>
      <c r="AD7" s="288" t="s">
        <v>62</v>
      </c>
      <c r="AE7" s="289"/>
      <c r="AF7" s="289"/>
      <c r="AG7" s="289"/>
      <c r="AH7" s="289"/>
      <c r="AI7" s="290"/>
      <c r="AJ7" s="288" t="s">
        <v>63</v>
      </c>
      <c r="AK7" s="289"/>
      <c r="AL7" s="289"/>
      <c r="AM7" s="289"/>
      <c r="AN7" s="289"/>
      <c r="AO7" s="290"/>
      <c r="AP7" s="288" t="s">
        <v>64</v>
      </c>
      <c r="AQ7" s="289"/>
      <c r="AR7" s="289"/>
      <c r="AS7" s="289"/>
      <c r="AT7" s="289"/>
      <c r="AU7" s="291"/>
    </row>
    <row r="8" spans="1:47" s="16" customFormat="1" ht="13.5" customHeight="1" thickBot="1">
      <c r="A8" s="298"/>
      <c r="B8" s="20"/>
      <c r="C8" s="295"/>
      <c r="D8" s="302"/>
      <c r="E8" s="287"/>
      <c r="F8" s="259" t="s">
        <v>5</v>
      </c>
      <c r="G8" s="260" t="s">
        <v>6</v>
      </c>
      <c r="H8" s="260" t="s">
        <v>7</v>
      </c>
      <c r="I8" s="261" t="s">
        <v>8</v>
      </c>
      <c r="J8" s="24" t="s">
        <v>9</v>
      </c>
      <c r="K8" s="262" t="s">
        <v>22</v>
      </c>
      <c r="L8" s="259" t="s">
        <v>5</v>
      </c>
      <c r="M8" s="260" t="s">
        <v>6</v>
      </c>
      <c r="N8" s="260" t="s">
        <v>7</v>
      </c>
      <c r="O8" s="261" t="s">
        <v>8</v>
      </c>
      <c r="P8" s="24" t="s">
        <v>9</v>
      </c>
      <c r="Q8" s="262" t="s">
        <v>22</v>
      </c>
      <c r="R8" s="259" t="s">
        <v>5</v>
      </c>
      <c r="S8" s="260" t="s">
        <v>6</v>
      </c>
      <c r="T8" s="260" t="s">
        <v>7</v>
      </c>
      <c r="U8" s="261" t="s">
        <v>8</v>
      </c>
      <c r="V8" s="24" t="s">
        <v>9</v>
      </c>
      <c r="W8" s="262" t="s">
        <v>22</v>
      </c>
      <c r="X8" s="259" t="s">
        <v>5</v>
      </c>
      <c r="Y8" s="260" t="s">
        <v>6</v>
      </c>
      <c r="Z8" s="260" t="s">
        <v>7</v>
      </c>
      <c r="AA8" s="261" t="s">
        <v>8</v>
      </c>
      <c r="AB8" s="24" t="s">
        <v>9</v>
      </c>
      <c r="AC8" s="262" t="s">
        <v>22</v>
      </c>
      <c r="AD8" s="22" t="s">
        <v>5</v>
      </c>
      <c r="AE8" s="21" t="s">
        <v>6</v>
      </c>
      <c r="AF8" s="21" t="s">
        <v>7</v>
      </c>
      <c r="AG8" s="23" t="s">
        <v>8</v>
      </c>
      <c r="AH8" s="24" t="s">
        <v>9</v>
      </c>
      <c r="AI8" s="157" t="s">
        <v>22</v>
      </c>
      <c r="AJ8" s="22" t="s">
        <v>5</v>
      </c>
      <c r="AK8" s="21" t="s">
        <v>6</v>
      </c>
      <c r="AL8" s="21" t="s">
        <v>7</v>
      </c>
      <c r="AM8" s="23" t="s">
        <v>8</v>
      </c>
      <c r="AN8" s="24" t="s">
        <v>9</v>
      </c>
      <c r="AO8" s="157" t="s">
        <v>22</v>
      </c>
      <c r="AP8" s="22" t="s">
        <v>5</v>
      </c>
      <c r="AQ8" s="21" t="s">
        <v>6</v>
      </c>
      <c r="AR8" s="21" t="s">
        <v>7</v>
      </c>
      <c r="AS8" s="23" t="s">
        <v>8</v>
      </c>
      <c r="AT8" s="24" t="s">
        <v>9</v>
      </c>
      <c r="AU8" s="158" t="s">
        <v>22</v>
      </c>
    </row>
    <row r="9" spans="1:47" s="16" customFormat="1" ht="12.75" customHeight="1" thickBot="1">
      <c r="A9" s="25" t="s">
        <v>32</v>
      </c>
      <c r="B9" s="26"/>
      <c r="C9" s="27"/>
      <c r="D9" s="114">
        <f>SUM(D10:D16)</f>
        <v>16</v>
      </c>
      <c r="E9" s="28">
        <f>SUM(E10:E16)</f>
        <v>330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63"/>
      <c r="R9" s="29"/>
      <c r="S9" s="29"/>
      <c r="T9" s="29"/>
      <c r="U9" s="29"/>
      <c r="V9" s="29"/>
      <c r="W9" s="263"/>
      <c r="X9" s="29"/>
      <c r="Y9" s="29"/>
      <c r="Z9" s="29"/>
      <c r="AA9" s="29"/>
      <c r="AB9" s="29"/>
      <c r="AC9" s="263"/>
      <c r="AD9" s="29"/>
      <c r="AE9" s="29"/>
      <c r="AF9" s="29"/>
      <c r="AG9" s="29"/>
      <c r="AH9" s="29"/>
      <c r="AI9" s="144"/>
      <c r="AJ9" s="29"/>
      <c r="AK9" s="29"/>
      <c r="AL9" s="29"/>
      <c r="AM9" s="29"/>
      <c r="AN9" s="29"/>
      <c r="AO9" s="144"/>
      <c r="AP9" s="29"/>
      <c r="AQ9" s="29"/>
      <c r="AR9" s="29"/>
      <c r="AS9" s="29"/>
      <c r="AT9" s="29"/>
      <c r="AU9" s="148"/>
    </row>
    <row r="10" spans="1:47" s="42" customFormat="1" ht="15" customHeight="1">
      <c r="A10" s="45">
        <v>1</v>
      </c>
      <c r="B10" s="96" t="s">
        <v>25</v>
      </c>
      <c r="C10" s="46">
        <f>COUNTA(J10,P10,V10,AB10,AH10,AN10,AT10)</f>
        <v>1</v>
      </c>
      <c r="D10" s="47">
        <f>SUM(K10,Q10,W10,AC10,AI10,AO10,AU10)</f>
        <v>5</v>
      </c>
      <c r="E10" s="116">
        <f>SUM(F10:I10,L10:O10,R10:U10,X10:AA10,AD10:AG10,AJ10:AM10,AP10:AS10)*15</f>
        <v>120</v>
      </c>
      <c r="F10" s="44"/>
      <c r="G10" s="264"/>
      <c r="H10" s="264"/>
      <c r="I10" s="264"/>
      <c r="J10" s="49"/>
      <c r="K10" s="265"/>
      <c r="L10" s="264"/>
      <c r="M10" s="264">
        <v>2</v>
      </c>
      <c r="N10" s="264"/>
      <c r="O10" s="264"/>
      <c r="P10" s="49"/>
      <c r="Q10" s="265">
        <v>1</v>
      </c>
      <c r="R10" s="44"/>
      <c r="S10" s="264">
        <v>2</v>
      </c>
      <c r="T10" s="264"/>
      <c r="U10" s="264"/>
      <c r="V10" s="49"/>
      <c r="W10" s="265">
        <v>1</v>
      </c>
      <c r="X10" s="264"/>
      <c r="Y10" s="264">
        <v>2</v>
      </c>
      <c r="Z10" s="264"/>
      <c r="AA10" s="264"/>
      <c r="AB10" s="49"/>
      <c r="AC10" s="265">
        <v>1</v>
      </c>
      <c r="AD10" s="47"/>
      <c r="AE10" s="48">
        <v>2</v>
      </c>
      <c r="AF10" s="48"/>
      <c r="AG10" s="48"/>
      <c r="AH10" s="49" t="s">
        <v>10</v>
      </c>
      <c r="AI10" s="141">
        <v>2</v>
      </c>
      <c r="AJ10" s="48"/>
      <c r="AK10" s="48"/>
      <c r="AL10" s="48"/>
      <c r="AM10" s="48"/>
      <c r="AN10" s="49"/>
      <c r="AO10" s="141"/>
      <c r="AP10" s="47"/>
      <c r="AQ10" s="48"/>
      <c r="AR10" s="48"/>
      <c r="AS10" s="48"/>
      <c r="AT10" s="49"/>
      <c r="AU10" s="160"/>
    </row>
    <row r="11" spans="1:47" s="42" customFormat="1" ht="15" customHeight="1">
      <c r="A11" s="45">
        <v>2</v>
      </c>
      <c r="B11" s="113" t="s">
        <v>28</v>
      </c>
      <c r="C11" s="46">
        <f aca="true" t="shared" si="0" ref="C11:C16">COUNTA(J11,P11,V11,AB11,AH11,AN11,AT11)</f>
        <v>0</v>
      </c>
      <c r="D11" s="47">
        <f aca="true" t="shared" si="1" ref="D11:D16">SUM(K11,Q11,W11,AC11,AI11,AO11,AU11)</f>
        <v>1</v>
      </c>
      <c r="E11" s="116">
        <f aca="true" t="shared" si="2" ref="E11:E16">SUM(F11:I11,L11:O11,R11:U11,X11:AA11,AD11:AG11,AJ11:AM11,AP11:AS11)*15</f>
        <v>15</v>
      </c>
      <c r="F11" s="44"/>
      <c r="G11" s="264">
        <v>1</v>
      </c>
      <c r="H11" s="264"/>
      <c r="I11" s="264"/>
      <c r="J11" s="49"/>
      <c r="K11" s="265">
        <v>1</v>
      </c>
      <c r="L11" s="264"/>
      <c r="M11" s="264"/>
      <c r="N11" s="264"/>
      <c r="O11" s="264"/>
      <c r="P11" s="49"/>
      <c r="Q11" s="265"/>
      <c r="R11" s="44"/>
      <c r="S11" s="264"/>
      <c r="T11" s="264"/>
      <c r="U11" s="264"/>
      <c r="V11" s="49"/>
      <c r="W11" s="265"/>
      <c r="X11" s="264"/>
      <c r="Y11" s="264"/>
      <c r="Z11" s="264"/>
      <c r="AA11" s="264"/>
      <c r="AB11" s="49"/>
      <c r="AC11" s="265"/>
      <c r="AD11" s="47"/>
      <c r="AE11" s="48"/>
      <c r="AF11" s="48"/>
      <c r="AG11" s="48"/>
      <c r="AH11" s="49"/>
      <c r="AI11" s="141"/>
      <c r="AJ11" s="48"/>
      <c r="AK11" s="48"/>
      <c r="AL11" s="48"/>
      <c r="AM11" s="48"/>
      <c r="AN11" s="49"/>
      <c r="AO11" s="141"/>
      <c r="AP11" s="47"/>
      <c r="AQ11" s="48"/>
      <c r="AR11" s="48"/>
      <c r="AS11" s="48"/>
      <c r="AT11" s="49"/>
      <c r="AU11" s="160"/>
    </row>
    <row r="12" spans="1:47" s="42" customFormat="1" ht="15" customHeight="1">
      <c r="A12" s="45">
        <v>3</v>
      </c>
      <c r="B12" s="113" t="s">
        <v>114</v>
      </c>
      <c r="C12" s="46">
        <f t="shared" si="0"/>
        <v>0</v>
      </c>
      <c r="D12" s="47">
        <f t="shared" si="1"/>
        <v>3</v>
      </c>
      <c r="E12" s="116">
        <f t="shared" si="2"/>
        <v>60</v>
      </c>
      <c r="F12" s="44">
        <v>2</v>
      </c>
      <c r="G12" s="264"/>
      <c r="H12" s="264"/>
      <c r="I12" s="264"/>
      <c r="J12" s="49"/>
      <c r="K12" s="265">
        <v>2</v>
      </c>
      <c r="L12" s="264"/>
      <c r="M12" s="264"/>
      <c r="N12" s="264"/>
      <c r="O12" s="264"/>
      <c r="P12" s="49"/>
      <c r="Q12" s="265"/>
      <c r="R12" s="44"/>
      <c r="S12" s="264"/>
      <c r="T12" s="264"/>
      <c r="U12" s="264"/>
      <c r="V12" s="49"/>
      <c r="W12" s="265"/>
      <c r="X12" s="264"/>
      <c r="Y12" s="264"/>
      <c r="Z12" s="264"/>
      <c r="AA12" s="264"/>
      <c r="AB12" s="49"/>
      <c r="AC12" s="265"/>
      <c r="AD12" s="47"/>
      <c r="AE12" s="48"/>
      <c r="AF12" s="48"/>
      <c r="AG12" s="48"/>
      <c r="AH12" s="49"/>
      <c r="AI12" s="141"/>
      <c r="AJ12" s="48"/>
      <c r="AK12" s="48"/>
      <c r="AL12" s="48"/>
      <c r="AM12" s="48"/>
      <c r="AN12" s="49"/>
      <c r="AO12" s="141"/>
      <c r="AP12" s="47">
        <v>2</v>
      </c>
      <c r="AQ12" s="48"/>
      <c r="AR12" s="48"/>
      <c r="AS12" s="48"/>
      <c r="AT12" s="49"/>
      <c r="AU12" s="160">
        <v>1</v>
      </c>
    </row>
    <row r="13" spans="1:47" s="42" customFormat="1" ht="15" customHeight="1">
      <c r="A13" s="45">
        <v>4</v>
      </c>
      <c r="B13" s="122" t="s">
        <v>24</v>
      </c>
      <c r="C13" s="46">
        <f t="shared" si="0"/>
        <v>0</v>
      </c>
      <c r="D13" s="47">
        <f t="shared" si="1"/>
        <v>1</v>
      </c>
      <c r="E13" s="116">
        <f t="shared" si="2"/>
        <v>15</v>
      </c>
      <c r="F13" s="255"/>
      <c r="G13" s="254"/>
      <c r="H13" s="254"/>
      <c r="I13" s="254"/>
      <c r="J13" s="105"/>
      <c r="K13" s="256"/>
      <c r="L13" s="254"/>
      <c r="M13" s="254"/>
      <c r="N13" s="254"/>
      <c r="O13" s="254"/>
      <c r="P13" s="105"/>
      <c r="Q13" s="256"/>
      <c r="R13" s="255">
        <v>1</v>
      </c>
      <c r="S13" s="254"/>
      <c r="T13" s="254"/>
      <c r="U13" s="254"/>
      <c r="V13" s="105"/>
      <c r="W13" s="256">
        <v>1</v>
      </c>
      <c r="X13" s="254"/>
      <c r="Y13" s="254"/>
      <c r="Z13" s="254"/>
      <c r="AA13" s="254"/>
      <c r="AB13" s="105"/>
      <c r="AC13" s="256"/>
      <c r="AD13" s="106"/>
      <c r="AE13" s="104"/>
      <c r="AF13" s="104"/>
      <c r="AG13" s="104"/>
      <c r="AH13" s="105"/>
      <c r="AI13" s="142"/>
      <c r="AJ13" s="124"/>
      <c r="AK13" s="104"/>
      <c r="AL13" s="104"/>
      <c r="AM13" s="104"/>
      <c r="AN13" s="105"/>
      <c r="AO13" s="142"/>
      <c r="AP13" s="106"/>
      <c r="AQ13" s="104"/>
      <c r="AR13" s="104"/>
      <c r="AS13" s="104"/>
      <c r="AT13" s="105"/>
      <c r="AU13" s="161"/>
    </row>
    <row r="14" spans="1:47" s="42" customFormat="1" ht="15" customHeight="1">
      <c r="A14" s="45">
        <v>5</v>
      </c>
      <c r="B14" s="122" t="s">
        <v>20</v>
      </c>
      <c r="C14" s="46">
        <f t="shared" si="0"/>
        <v>0</v>
      </c>
      <c r="D14" s="47">
        <f t="shared" si="1"/>
        <v>1</v>
      </c>
      <c r="E14" s="116">
        <f t="shared" si="2"/>
        <v>15</v>
      </c>
      <c r="F14" s="255"/>
      <c r="G14" s="254"/>
      <c r="H14" s="254"/>
      <c r="I14" s="254"/>
      <c r="J14" s="105"/>
      <c r="K14" s="256"/>
      <c r="L14" s="254"/>
      <c r="M14" s="254"/>
      <c r="N14" s="254"/>
      <c r="O14" s="254"/>
      <c r="P14" s="105"/>
      <c r="Q14" s="256"/>
      <c r="R14" s="255"/>
      <c r="S14" s="254"/>
      <c r="T14" s="254"/>
      <c r="U14" s="254"/>
      <c r="V14" s="105"/>
      <c r="W14" s="256"/>
      <c r="X14" s="254"/>
      <c r="Y14" s="254"/>
      <c r="Z14" s="254"/>
      <c r="AA14" s="254"/>
      <c r="AB14" s="105"/>
      <c r="AC14" s="256"/>
      <c r="AD14" s="123"/>
      <c r="AE14" s="104"/>
      <c r="AF14" s="104"/>
      <c r="AG14" s="104"/>
      <c r="AH14" s="105"/>
      <c r="AI14" s="142"/>
      <c r="AJ14" s="104"/>
      <c r="AK14" s="104"/>
      <c r="AL14" s="104"/>
      <c r="AM14" s="104"/>
      <c r="AN14" s="105"/>
      <c r="AO14" s="142"/>
      <c r="AP14" s="123">
        <v>1</v>
      </c>
      <c r="AQ14" s="104"/>
      <c r="AR14" s="104"/>
      <c r="AS14" s="104"/>
      <c r="AT14" s="105"/>
      <c r="AU14" s="161">
        <v>1</v>
      </c>
    </row>
    <row r="15" spans="1:47" s="36" customFormat="1" ht="14.25" customHeight="1">
      <c r="A15" s="30">
        <v>6</v>
      </c>
      <c r="B15" s="229" t="s">
        <v>35</v>
      </c>
      <c r="C15" s="46">
        <f t="shared" si="0"/>
        <v>0</v>
      </c>
      <c r="D15" s="47">
        <f t="shared" si="1"/>
        <v>3</v>
      </c>
      <c r="E15" s="116">
        <f t="shared" si="2"/>
        <v>45</v>
      </c>
      <c r="F15" s="255">
        <v>1</v>
      </c>
      <c r="G15" s="254"/>
      <c r="H15" s="254">
        <v>1</v>
      </c>
      <c r="I15" s="254"/>
      <c r="J15" s="105"/>
      <c r="K15" s="256">
        <v>2</v>
      </c>
      <c r="L15" s="254"/>
      <c r="M15" s="254"/>
      <c r="N15" s="254">
        <v>1</v>
      </c>
      <c r="O15" s="254"/>
      <c r="P15" s="105"/>
      <c r="Q15" s="256">
        <v>1</v>
      </c>
      <c r="R15" s="255"/>
      <c r="S15" s="254"/>
      <c r="T15" s="254"/>
      <c r="U15" s="254"/>
      <c r="V15" s="105"/>
      <c r="W15" s="256"/>
      <c r="X15" s="254"/>
      <c r="Y15" s="254"/>
      <c r="Z15" s="254"/>
      <c r="AA15" s="254"/>
      <c r="AB15" s="105"/>
      <c r="AC15" s="256"/>
      <c r="AD15" s="106"/>
      <c r="AE15" s="104"/>
      <c r="AF15" s="104"/>
      <c r="AG15" s="104"/>
      <c r="AH15" s="105"/>
      <c r="AI15" s="142"/>
      <c r="AJ15" s="124"/>
      <c r="AK15" s="104"/>
      <c r="AL15" s="104"/>
      <c r="AM15" s="104"/>
      <c r="AN15" s="105"/>
      <c r="AO15" s="142"/>
      <c r="AP15" s="106"/>
      <c r="AQ15" s="104"/>
      <c r="AR15" s="104"/>
      <c r="AS15" s="104"/>
      <c r="AT15" s="105"/>
      <c r="AU15" s="161"/>
    </row>
    <row r="16" spans="1:47" s="42" customFormat="1" ht="15" customHeight="1">
      <c r="A16" s="45">
        <v>7</v>
      </c>
      <c r="B16" s="156" t="s">
        <v>11</v>
      </c>
      <c r="C16" s="46">
        <f t="shared" si="0"/>
        <v>0</v>
      </c>
      <c r="D16" s="47">
        <f t="shared" si="1"/>
        <v>2</v>
      </c>
      <c r="E16" s="116">
        <f t="shared" si="2"/>
        <v>60</v>
      </c>
      <c r="F16" s="44"/>
      <c r="G16" s="264">
        <v>1</v>
      </c>
      <c r="H16" s="264"/>
      <c r="I16" s="264"/>
      <c r="J16" s="49"/>
      <c r="K16" s="265"/>
      <c r="L16" s="264"/>
      <c r="M16" s="264">
        <v>1</v>
      </c>
      <c r="N16" s="264"/>
      <c r="O16" s="264"/>
      <c r="P16" s="49"/>
      <c r="Q16" s="265">
        <v>1</v>
      </c>
      <c r="R16" s="44"/>
      <c r="S16" s="264">
        <v>1</v>
      </c>
      <c r="T16" s="264"/>
      <c r="U16" s="264"/>
      <c r="V16" s="49"/>
      <c r="W16" s="265"/>
      <c r="X16" s="264"/>
      <c r="Y16" s="264">
        <v>1</v>
      </c>
      <c r="Z16" s="264"/>
      <c r="AA16" s="264"/>
      <c r="AB16" s="49"/>
      <c r="AC16" s="265">
        <v>1</v>
      </c>
      <c r="AD16" s="50"/>
      <c r="AE16" s="51"/>
      <c r="AF16" s="51"/>
      <c r="AG16" s="51"/>
      <c r="AH16" s="49"/>
      <c r="AI16" s="141"/>
      <c r="AJ16" s="48"/>
      <c r="AK16" s="48"/>
      <c r="AL16" s="48"/>
      <c r="AM16" s="48"/>
      <c r="AN16" s="49"/>
      <c r="AO16" s="141"/>
      <c r="AP16" s="47"/>
      <c r="AQ16" s="48"/>
      <c r="AR16" s="48"/>
      <c r="AS16" s="48"/>
      <c r="AT16" s="49"/>
      <c r="AU16" s="160"/>
    </row>
    <row r="17" spans="1:47" s="42" customFormat="1" ht="11.25" customHeight="1" thickBot="1">
      <c r="A17" s="37" t="s">
        <v>33</v>
      </c>
      <c r="B17" s="153"/>
      <c r="C17" s="39"/>
      <c r="D17" s="154">
        <f>SUM(D18:D24)</f>
        <v>39</v>
      </c>
      <c r="E17" s="155">
        <f>SUM(E18:E24)</f>
        <v>480</v>
      </c>
      <c r="F17" s="41"/>
      <c r="G17" s="41"/>
      <c r="H17" s="41"/>
      <c r="I17" s="41"/>
      <c r="J17" s="41"/>
      <c r="K17" s="266"/>
      <c r="L17" s="41"/>
      <c r="M17" s="41"/>
      <c r="N17" s="41"/>
      <c r="O17" s="41"/>
      <c r="P17" s="41"/>
      <c r="Q17" s="266"/>
      <c r="R17" s="41"/>
      <c r="S17" s="41"/>
      <c r="T17" s="41"/>
      <c r="U17" s="41"/>
      <c r="V17" s="41"/>
      <c r="W17" s="266"/>
      <c r="X17" s="41"/>
      <c r="Y17" s="41"/>
      <c r="Z17" s="41"/>
      <c r="AA17" s="41"/>
      <c r="AB17" s="41"/>
      <c r="AC17" s="266"/>
      <c r="AD17" s="41"/>
      <c r="AE17" s="41"/>
      <c r="AF17" s="41"/>
      <c r="AG17" s="41"/>
      <c r="AH17" s="41"/>
      <c r="AI17" s="145"/>
      <c r="AJ17" s="41"/>
      <c r="AK17" s="41"/>
      <c r="AL17" s="41"/>
      <c r="AM17" s="41"/>
      <c r="AN17" s="41"/>
      <c r="AO17" s="145"/>
      <c r="AP17" s="41"/>
      <c r="AQ17" s="41"/>
      <c r="AR17" s="41"/>
      <c r="AS17" s="41"/>
      <c r="AT17" s="41"/>
      <c r="AU17" s="150"/>
    </row>
    <row r="18" spans="1:47" s="36" customFormat="1" ht="14.25" customHeight="1">
      <c r="A18" s="30">
        <v>1</v>
      </c>
      <c r="B18" s="99" t="s">
        <v>21</v>
      </c>
      <c r="C18" s="32">
        <f aca="true" t="shared" si="3" ref="C18:C24">COUNTA(J18,P18,V18,AB18,AH18,AN18,AT18)</f>
        <v>0</v>
      </c>
      <c r="D18" s="47">
        <f aca="true" t="shared" si="4" ref="D18:D24">SUM(K18,Q18,W18,AC18,AI18,AO18,AU18)</f>
        <v>3</v>
      </c>
      <c r="E18" s="116">
        <f aca="true" t="shared" si="5" ref="E18:E24">SUM(F18:I18,L18:O18,R18:U18,X18:AA18,AD18:AG18,AJ18:AM18,AP18:AS18)*15</f>
        <v>30</v>
      </c>
      <c r="F18" s="267"/>
      <c r="G18" s="268">
        <v>2</v>
      </c>
      <c r="H18" s="268"/>
      <c r="I18" s="268"/>
      <c r="J18" s="35"/>
      <c r="K18" s="257">
        <v>3</v>
      </c>
      <c r="L18" s="268"/>
      <c r="M18" s="268"/>
      <c r="N18" s="268"/>
      <c r="O18" s="268"/>
      <c r="P18" s="35"/>
      <c r="Q18" s="257"/>
      <c r="R18" s="267"/>
      <c r="S18" s="268"/>
      <c r="T18" s="268"/>
      <c r="U18" s="268"/>
      <c r="V18" s="35"/>
      <c r="W18" s="257"/>
      <c r="X18" s="268"/>
      <c r="Y18" s="268"/>
      <c r="Z18" s="268"/>
      <c r="AA18" s="268"/>
      <c r="AB18" s="35"/>
      <c r="AC18" s="257"/>
      <c r="AD18" s="97"/>
      <c r="AE18" s="98"/>
      <c r="AF18" s="98"/>
      <c r="AG18" s="98"/>
      <c r="AH18" s="35"/>
      <c r="AI18" s="143"/>
      <c r="AJ18" s="34"/>
      <c r="AK18" s="34"/>
      <c r="AL18" s="34"/>
      <c r="AM18" s="34"/>
      <c r="AN18" s="35"/>
      <c r="AO18" s="143"/>
      <c r="AP18" s="33"/>
      <c r="AQ18" s="34"/>
      <c r="AR18" s="34"/>
      <c r="AS18" s="34"/>
      <c r="AT18" s="35"/>
      <c r="AU18" s="162"/>
    </row>
    <row r="19" spans="1:47" s="36" customFormat="1" ht="14.25" customHeight="1">
      <c r="A19" s="30">
        <v>2</v>
      </c>
      <c r="B19" s="248" t="s">
        <v>12</v>
      </c>
      <c r="C19" s="32">
        <f t="shared" si="3"/>
        <v>2</v>
      </c>
      <c r="D19" s="47">
        <f t="shared" si="4"/>
        <v>14</v>
      </c>
      <c r="E19" s="116">
        <f t="shared" si="5"/>
        <v>165</v>
      </c>
      <c r="F19" s="255">
        <v>3</v>
      </c>
      <c r="G19" s="254">
        <v>2</v>
      </c>
      <c r="H19" s="254"/>
      <c r="I19" s="254"/>
      <c r="J19" s="105" t="s">
        <v>10</v>
      </c>
      <c r="K19" s="256">
        <v>6</v>
      </c>
      <c r="L19" s="254">
        <v>2</v>
      </c>
      <c r="M19" s="254">
        <v>2</v>
      </c>
      <c r="N19" s="254"/>
      <c r="O19" s="254"/>
      <c r="P19" s="105" t="s">
        <v>10</v>
      </c>
      <c r="Q19" s="256">
        <v>5</v>
      </c>
      <c r="R19" s="255">
        <v>1</v>
      </c>
      <c r="S19" s="254">
        <v>1</v>
      </c>
      <c r="T19" s="254"/>
      <c r="U19" s="254"/>
      <c r="V19" s="105"/>
      <c r="W19" s="256">
        <v>3</v>
      </c>
      <c r="X19" s="254"/>
      <c r="Y19" s="254"/>
      <c r="Z19" s="254"/>
      <c r="AA19" s="254"/>
      <c r="AB19" s="105"/>
      <c r="AC19" s="256"/>
      <c r="AD19" s="106"/>
      <c r="AE19" s="104"/>
      <c r="AF19" s="104"/>
      <c r="AG19" s="104"/>
      <c r="AH19" s="105"/>
      <c r="AI19" s="142"/>
      <c r="AJ19" s="124"/>
      <c r="AK19" s="104"/>
      <c r="AL19" s="104"/>
      <c r="AM19" s="104"/>
      <c r="AN19" s="105"/>
      <c r="AO19" s="142"/>
      <c r="AP19" s="106"/>
      <c r="AQ19" s="104"/>
      <c r="AR19" s="104"/>
      <c r="AS19" s="104"/>
      <c r="AT19" s="105"/>
      <c r="AU19" s="161"/>
    </row>
    <row r="20" spans="1:47" s="36" customFormat="1" ht="14.25" customHeight="1">
      <c r="A20" s="30">
        <v>3</v>
      </c>
      <c r="B20" s="248" t="s">
        <v>13</v>
      </c>
      <c r="C20" s="32">
        <f t="shared" si="3"/>
        <v>1</v>
      </c>
      <c r="D20" s="47">
        <f t="shared" si="4"/>
        <v>7</v>
      </c>
      <c r="E20" s="116">
        <f t="shared" si="5"/>
        <v>75</v>
      </c>
      <c r="F20" s="267">
        <v>2</v>
      </c>
      <c r="G20" s="268">
        <v>1</v>
      </c>
      <c r="H20" s="268"/>
      <c r="I20" s="268"/>
      <c r="J20" s="35" t="s">
        <v>10</v>
      </c>
      <c r="K20" s="257">
        <v>4</v>
      </c>
      <c r="L20" s="268">
        <v>1</v>
      </c>
      <c r="M20" s="268"/>
      <c r="N20" s="268">
        <v>1</v>
      </c>
      <c r="O20" s="268"/>
      <c r="P20" s="35"/>
      <c r="Q20" s="257">
        <v>3</v>
      </c>
      <c r="R20" s="267"/>
      <c r="S20" s="268"/>
      <c r="T20" s="268"/>
      <c r="U20" s="268"/>
      <c r="V20" s="35"/>
      <c r="W20" s="257"/>
      <c r="X20" s="268"/>
      <c r="Y20" s="268"/>
      <c r="Z20" s="268"/>
      <c r="AA20" s="268"/>
      <c r="AB20" s="35"/>
      <c r="AC20" s="257"/>
      <c r="AD20" s="97"/>
      <c r="AE20" s="98"/>
      <c r="AF20" s="98"/>
      <c r="AG20" s="98"/>
      <c r="AH20" s="35"/>
      <c r="AI20" s="143"/>
      <c r="AJ20" s="98"/>
      <c r="AK20" s="98"/>
      <c r="AL20" s="98"/>
      <c r="AM20" s="98"/>
      <c r="AN20" s="35"/>
      <c r="AO20" s="143"/>
      <c r="AP20" s="97"/>
      <c r="AQ20" s="98"/>
      <c r="AR20" s="98"/>
      <c r="AS20" s="98"/>
      <c r="AT20" s="35"/>
      <c r="AU20" s="162"/>
    </row>
    <row r="21" spans="1:47" s="36" customFormat="1" ht="14.25" customHeight="1">
      <c r="A21" s="30">
        <v>4</v>
      </c>
      <c r="B21" s="248" t="s">
        <v>37</v>
      </c>
      <c r="C21" s="32">
        <f>COUNTA(J21,P21,V21,AB21,AH21,AN21,AT21)</f>
        <v>0</v>
      </c>
      <c r="D21" s="47">
        <f>SUM(K21,Q21,W21,AC21,AI21,AO21,AU21)</f>
        <v>3</v>
      </c>
      <c r="E21" s="116">
        <f>SUM(F21:I21,L21:O21,R21:U21,X21:AA21,AD21:AG21,AJ21:AM21,AP21:AS21)*15</f>
        <v>45</v>
      </c>
      <c r="F21" s="267">
        <v>2</v>
      </c>
      <c r="G21" s="268"/>
      <c r="H21" s="268">
        <v>1</v>
      </c>
      <c r="I21" s="268"/>
      <c r="J21" s="35"/>
      <c r="K21" s="257">
        <v>3</v>
      </c>
      <c r="L21" s="268"/>
      <c r="M21" s="268"/>
      <c r="N21" s="268"/>
      <c r="O21" s="268"/>
      <c r="P21" s="35"/>
      <c r="Q21" s="257"/>
      <c r="R21" s="267"/>
      <c r="S21" s="268"/>
      <c r="T21" s="268"/>
      <c r="U21" s="268"/>
      <c r="V21" s="35"/>
      <c r="W21" s="257"/>
      <c r="X21" s="268"/>
      <c r="Y21" s="268"/>
      <c r="Z21" s="268"/>
      <c r="AA21" s="268"/>
      <c r="AB21" s="35"/>
      <c r="AC21" s="257"/>
      <c r="AD21" s="97"/>
      <c r="AE21" s="98"/>
      <c r="AF21" s="98"/>
      <c r="AG21" s="98"/>
      <c r="AH21" s="35"/>
      <c r="AI21" s="143"/>
      <c r="AJ21" s="98"/>
      <c r="AK21" s="98"/>
      <c r="AL21" s="98"/>
      <c r="AM21" s="98"/>
      <c r="AN21" s="35"/>
      <c r="AO21" s="143"/>
      <c r="AP21" s="97"/>
      <c r="AQ21" s="98"/>
      <c r="AR21" s="98"/>
      <c r="AS21" s="98"/>
      <c r="AT21" s="35"/>
      <c r="AU21" s="162"/>
    </row>
    <row r="22" spans="1:47" s="36" customFormat="1" ht="14.25" customHeight="1">
      <c r="A22" s="30">
        <v>5</v>
      </c>
      <c r="B22" s="248" t="s">
        <v>38</v>
      </c>
      <c r="C22" s="32">
        <f>COUNTA(J22,P22,V22,AB22,AH22,AN22,AT22)</f>
        <v>0</v>
      </c>
      <c r="D22" s="47">
        <f>SUM(K22,Q22,W22,AC22,AI22,AO22,AU22)</f>
        <v>3</v>
      </c>
      <c r="E22" s="116">
        <f>SUM(F22:I22,L22:O22,R22:U22,X22:AA22,AD22:AG22,AJ22:AM22,AP22:AS22)*15</f>
        <v>45</v>
      </c>
      <c r="F22" s="267"/>
      <c r="G22" s="268"/>
      <c r="H22" s="268"/>
      <c r="I22" s="268"/>
      <c r="J22" s="35"/>
      <c r="K22" s="257"/>
      <c r="L22" s="268">
        <v>1</v>
      </c>
      <c r="M22" s="268">
        <v>2</v>
      </c>
      <c r="N22" s="268"/>
      <c r="O22" s="268"/>
      <c r="P22" s="35"/>
      <c r="Q22" s="257">
        <v>3</v>
      </c>
      <c r="R22" s="267"/>
      <c r="S22" s="268"/>
      <c r="T22" s="268"/>
      <c r="U22" s="268"/>
      <c r="V22" s="35"/>
      <c r="W22" s="257"/>
      <c r="X22" s="268"/>
      <c r="Y22" s="268"/>
      <c r="Z22" s="268"/>
      <c r="AA22" s="268"/>
      <c r="AB22" s="35"/>
      <c r="AC22" s="257"/>
      <c r="AD22" s="97"/>
      <c r="AE22" s="98"/>
      <c r="AF22" s="98"/>
      <c r="AG22" s="98"/>
      <c r="AH22" s="35"/>
      <c r="AI22" s="143"/>
      <c r="AJ22" s="98"/>
      <c r="AK22" s="98"/>
      <c r="AL22" s="98"/>
      <c r="AM22" s="98"/>
      <c r="AN22" s="35"/>
      <c r="AO22" s="143"/>
      <c r="AP22" s="97"/>
      <c r="AQ22" s="98"/>
      <c r="AR22" s="98"/>
      <c r="AS22" s="98"/>
      <c r="AT22" s="35"/>
      <c r="AU22" s="162"/>
    </row>
    <row r="23" spans="1:47" s="36" customFormat="1" ht="14.25" customHeight="1">
      <c r="A23" s="30">
        <v>6</v>
      </c>
      <c r="B23" s="249" t="s">
        <v>39</v>
      </c>
      <c r="C23" s="52">
        <f t="shared" si="3"/>
        <v>1</v>
      </c>
      <c r="D23" s="47">
        <f t="shared" si="4"/>
        <v>6</v>
      </c>
      <c r="E23" s="116">
        <f t="shared" si="5"/>
        <v>75</v>
      </c>
      <c r="F23" s="255"/>
      <c r="G23" s="254"/>
      <c r="H23" s="254"/>
      <c r="I23" s="254"/>
      <c r="J23" s="105"/>
      <c r="K23" s="256"/>
      <c r="L23" s="254">
        <v>2</v>
      </c>
      <c r="M23" s="254">
        <v>3</v>
      </c>
      <c r="N23" s="254"/>
      <c r="O23" s="254"/>
      <c r="P23" s="105" t="s">
        <v>10</v>
      </c>
      <c r="Q23" s="256">
        <v>6</v>
      </c>
      <c r="R23" s="255"/>
      <c r="S23" s="254"/>
      <c r="T23" s="254"/>
      <c r="U23" s="254"/>
      <c r="V23" s="105"/>
      <c r="W23" s="256"/>
      <c r="X23" s="254"/>
      <c r="Y23" s="254"/>
      <c r="Z23" s="254"/>
      <c r="AA23" s="254"/>
      <c r="AB23" s="105"/>
      <c r="AC23" s="256"/>
      <c r="AD23" s="106"/>
      <c r="AE23" s="104"/>
      <c r="AF23" s="104"/>
      <c r="AG23" s="104"/>
      <c r="AH23" s="105"/>
      <c r="AI23" s="142"/>
      <c r="AJ23" s="124"/>
      <c r="AK23" s="104"/>
      <c r="AL23" s="104"/>
      <c r="AM23" s="104"/>
      <c r="AN23" s="105"/>
      <c r="AO23" s="142"/>
      <c r="AP23" s="106"/>
      <c r="AQ23" s="104"/>
      <c r="AR23" s="104"/>
      <c r="AS23" s="104"/>
      <c r="AT23" s="105"/>
      <c r="AU23" s="161"/>
    </row>
    <row r="24" spans="1:47" s="36" customFormat="1" ht="14.25" customHeight="1" thickBot="1">
      <c r="A24" s="30">
        <v>7</v>
      </c>
      <c r="B24" s="248" t="s">
        <v>40</v>
      </c>
      <c r="C24" s="32">
        <f t="shared" si="3"/>
        <v>0</v>
      </c>
      <c r="D24" s="47">
        <f t="shared" si="4"/>
        <v>3</v>
      </c>
      <c r="E24" s="116">
        <f t="shared" si="5"/>
        <v>45</v>
      </c>
      <c r="F24" s="255"/>
      <c r="G24" s="254"/>
      <c r="H24" s="254"/>
      <c r="I24" s="254"/>
      <c r="J24" s="105"/>
      <c r="K24" s="256"/>
      <c r="L24" s="254"/>
      <c r="M24" s="254"/>
      <c r="N24" s="254"/>
      <c r="O24" s="254"/>
      <c r="P24" s="105"/>
      <c r="Q24" s="256"/>
      <c r="R24" s="255"/>
      <c r="S24" s="254"/>
      <c r="T24" s="254"/>
      <c r="U24" s="254"/>
      <c r="V24" s="105"/>
      <c r="W24" s="256"/>
      <c r="X24" s="254">
        <v>1</v>
      </c>
      <c r="Y24" s="254"/>
      <c r="Z24" s="254">
        <v>2</v>
      </c>
      <c r="AA24" s="254"/>
      <c r="AB24" s="105"/>
      <c r="AC24" s="256">
        <v>3</v>
      </c>
      <c r="AD24" s="106"/>
      <c r="AE24" s="104"/>
      <c r="AF24" s="124"/>
      <c r="AG24" s="104"/>
      <c r="AH24" s="105"/>
      <c r="AI24" s="142"/>
      <c r="AJ24" s="124"/>
      <c r="AK24" s="104"/>
      <c r="AL24" s="104"/>
      <c r="AM24" s="104"/>
      <c r="AN24" s="105"/>
      <c r="AO24" s="142"/>
      <c r="AP24" s="106"/>
      <c r="AQ24" s="104"/>
      <c r="AR24" s="104"/>
      <c r="AS24" s="104"/>
      <c r="AT24" s="105"/>
      <c r="AU24" s="161"/>
    </row>
    <row r="25" spans="1:47" s="42" customFormat="1" ht="11.25" customHeight="1" thickBot="1">
      <c r="A25" s="37" t="s">
        <v>34</v>
      </c>
      <c r="B25" s="38"/>
      <c r="C25" s="43"/>
      <c r="D25" s="115">
        <f>SUM(D26:D50)</f>
        <v>155</v>
      </c>
      <c r="E25" s="40">
        <f>SUM(E26:E50)</f>
        <v>1710</v>
      </c>
      <c r="F25" s="44"/>
      <c r="G25" s="44"/>
      <c r="H25" s="44"/>
      <c r="I25" s="44"/>
      <c r="J25" s="44"/>
      <c r="K25" s="269"/>
      <c r="L25" s="44"/>
      <c r="M25" s="44"/>
      <c r="N25" s="44"/>
      <c r="O25" s="44"/>
      <c r="P25" s="44"/>
      <c r="Q25" s="269"/>
      <c r="R25" s="44"/>
      <c r="S25" s="44"/>
      <c r="T25" s="44"/>
      <c r="U25" s="44"/>
      <c r="V25" s="44"/>
      <c r="W25" s="269"/>
      <c r="X25" s="44"/>
      <c r="Y25" s="44"/>
      <c r="Z25" s="44"/>
      <c r="AA25" s="44"/>
      <c r="AB25" s="44"/>
      <c r="AC25" s="269"/>
      <c r="AD25" s="44"/>
      <c r="AE25" s="44"/>
      <c r="AF25" s="44"/>
      <c r="AG25" s="44"/>
      <c r="AH25" s="44"/>
      <c r="AI25" s="146"/>
      <c r="AJ25" s="44"/>
      <c r="AK25" s="44"/>
      <c r="AL25" s="44"/>
      <c r="AM25" s="44"/>
      <c r="AN25" s="44"/>
      <c r="AO25" s="146"/>
      <c r="AP25" s="44"/>
      <c r="AQ25" s="44"/>
      <c r="AR25" s="44"/>
      <c r="AS25" s="44"/>
      <c r="AT25" s="44"/>
      <c r="AU25" s="149"/>
    </row>
    <row r="26" spans="1:47" s="36" customFormat="1" ht="15" customHeight="1">
      <c r="A26" s="30">
        <v>1</v>
      </c>
      <c r="B26" s="31" t="s">
        <v>56</v>
      </c>
      <c r="C26" s="32">
        <f aca="true" t="shared" si="6" ref="C26:C50">COUNTA(J26,P26,V26,AB26,AH26,AN26,AT26)</f>
        <v>0</v>
      </c>
      <c r="D26" s="47">
        <f aca="true" t="shared" si="7" ref="D26:D50">SUM(K26,Q26,W26,AC26,AI26,AO26,AU26)</f>
        <v>4</v>
      </c>
      <c r="E26" s="116">
        <f aca="true" t="shared" si="8" ref="E26:E50">SUM(F26:I26,L26:O26,R26:U26,X26:AA26,AD26:AG26,AJ26:AM26,AP26:AS26)*15</f>
        <v>45</v>
      </c>
      <c r="F26" s="267">
        <v>1</v>
      </c>
      <c r="G26" s="268">
        <v>1</v>
      </c>
      <c r="H26" s="268"/>
      <c r="I26" s="268">
        <v>1</v>
      </c>
      <c r="J26" s="35"/>
      <c r="K26" s="257">
        <v>4</v>
      </c>
      <c r="L26" s="268"/>
      <c r="M26" s="268"/>
      <c r="N26" s="268"/>
      <c r="O26" s="268"/>
      <c r="P26" s="35"/>
      <c r="Q26" s="257"/>
      <c r="R26" s="267"/>
      <c r="S26" s="268"/>
      <c r="T26" s="268"/>
      <c r="U26" s="268"/>
      <c r="V26" s="35"/>
      <c r="W26" s="257"/>
      <c r="X26" s="268"/>
      <c r="Y26" s="268"/>
      <c r="Z26" s="268"/>
      <c r="AA26" s="268"/>
      <c r="AB26" s="35"/>
      <c r="AC26" s="257"/>
      <c r="AD26" s="97"/>
      <c r="AE26" s="98"/>
      <c r="AF26" s="98"/>
      <c r="AG26" s="98"/>
      <c r="AH26" s="35"/>
      <c r="AI26" s="143"/>
      <c r="AJ26" s="98"/>
      <c r="AK26" s="98"/>
      <c r="AL26" s="98"/>
      <c r="AM26" s="98"/>
      <c r="AN26" s="35"/>
      <c r="AO26" s="143"/>
      <c r="AP26" s="97"/>
      <c r="AQ26" s="98"/>
      <c r="AR26" s="98"/>
      <c r="AS26" s="98"/>
      <c r="AT26" s="35"/>
      <c r="AU26" s="162"/>
    </row>
    <row r="27" spans="1:47" s="36" customFormat="1" ht="12.75" customHeight="1">
      <c r="A27" s="30">
        <v>2</v>
      </c>
      <c r="B27" s="31" t="s">
        <v>57</v>
      </c>
      <c r="C27" s="32">
        <f>COUNTA(J27,P27,V27,AB27,AH27,AN27,AT27)</f>
        <v>0</v>
      </c>
      <c r="D27" s="47">
        <f>SUM(K27,Q27,W27,AC27,AI27,AO27,AU27)</f>
        <v>6</v>
      </c>
      <c r="E27" s="116">
        <f>SUM(F27:I27,L27:O27,R27:U27,X27:AA27,AD27:AG27,AJ27:AM27,AP27:AS27)*15</f>
        <v>75</v>
      </c>
      <c r="F27" s="267">
        <v>1</v>
      </c>
      <c r="G27" s="268">
        <v>1</v>
      </c>
      <c r="H27" s="268"/>
      <c r="I27" s="268">
        <v>1</v>
      </c>
      <c r="J27" s="35"/>
      <c r="K27" s="257">
        <v>4</v>
      </c>
      <c r="L27" s="268"/>
      <c r="M27" s="268"/>
      <c r="N27" s="268">
        <v>2</v>
      </c>
      <c r="O27" s="268"/>
      <c r="P27" s="35"/>
      <c r="Q27" s="257">
        <v>2</v>
      </c>
      <c r="R27" s="267"/>
      <c r="S27" s="268"/>
      <c r="T27" s="268"/>
      <c r="U27" s="268"/>
      <c r="V27" s="35"/>
      <c r="W27" s="257"/>
      <c r="X27" s="268"/>
      <c r="Y27" s="268"/>
      <c r="Z27" s="268"/>
      <c r="AA27" s="268"/>
      <c r="AB27" s="35"/>
      <c r="AC27" s="257"/>
      <c r="AD27" s="97"/>
      <c r="AE27" s="98"/>
      <c r="AF27" s="98"/>
      <c r="AG27" s="98"/>
      <c r="AH27" s="35"/>
      <c r="AI27" s="143"/>
      <c r="AJ27" s="98"/>
      <c r="AK27" s="98"/>
      <c r="AL27" s="98"/>
      <c r="AM27" s="98"/>
      <c r="AN27" s="35"/>
      <c r="AO27" s="143"/>
      <c r="AP27" s="97"/>
      <c r="AQ27" s="98"/>
      <c r="AR27" s="98"/>
      <c r="AS27" s="98"/>
      <c r="AT27" s="35"/>
      <c r="AU27" s="162"/>
    </row>
    <row r="28" spans="1:59" s="54" customFormat="1" ht="15" customHeight="1">
      <c r="A28" s="30">
        <v>3</v>
      </c>
      <c r="B28" s="99" t="s">
        <v>41</v>
      </c>
      <c r="C28" s="32">
        <f>COUNTA(J28,P28,V28,AB28,AH28,AN28,AT28)</f>
        <v>1</v>
      </c>
      <c r="D28" s="47">
        <f>SUM(K28,Q28,W28,AC28,AI28,AO28,AU28)</f>
        <v>5</v>
      </c>
      <c r="E28" s="116">
        <f>SUM(F28:I28,L28:O28,R28:U28,X28:AA28,AD28:AG28,AJ28:AM28,AP28:AS28)*15</f>
        <v>60</v>
      </c>
      <c r="F28" s="267"/>
      <c r="G28" s="268"/>
      <c r="H28" s="268"/>
      <c r="I28" s="268"/>
      <c r="J28" s="35"/>
      <c r="K28" s="257"/>
      <c r="L28" s="268">
        <v>2</v>
      </c>
      <c r="M28" s="268"/>
      <c r="N28" s="268">
        <v>1</v>
      </c>
      <c r="O28" s="268">
        <v>1</v>
      </c>
      <c r="P28" s="35" t="s">
        <v>10</v>
      </c>
      <c r="Q28" s="257">
        <v>5</v>
      </c>
      <c r="R28" s="267"/>
      <c r="S28" s="268"/>
      <c r="T28" s="268"/>
      <c r="U28" s="268"/>
      <c r="V28" s="35"/>
      <c r="W28" s="257"/>
      <c r="X28" s="268"/>
      <c r="Y28" s="268"/>
      <c r="Z28" s="268"/>
      <c r="AA28" s="268"/>
      <c r="AB28" s="35"/>
      <c r="AC28" s="257"/>
      <c r="AD28" s="97"/>
      <c r="AE28" s="98"/>
      <c r="AF28" s="98"/>
      <c r="AG28" s="98"/>
      <c r="AH28" s="35"/>
      <c r="AI28" s="143"/>
      <c r="AJ28" s="98"/>
      <c r="AK28" s="98"/>
      <c r="AL28" s="98"/>
      <c r="AM28" s="98"/>
      <c r="AN28" s="35"/>
      <c r="AO28" s="143"/>
      <c r="AP28" s="97"/>
      <c r="AQ28" s="98"/>
      <c r="AR28" s="98"/>
      <c r="AS28" s="98"/>
      <c r="AT28" s="35"/>
      <c r="AU28" s="162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</row>
    <row r="29" spans="1:59" s="54" customFormat="1" ht="15" customHeight="1">
      <c r="A29" s="30">
        <v>4</v>
      </c>
      <c r="B29" s="99" t="s">
        <v>42</v>
      </c>
      <c r="C29" s="32">
        <f>COUNTA(J29,P29,V29,AB29,AH29,AN29,AT29)</f>
        <v>1</v>
      </c>
      <c r="D29" s="47">
        <f>SUM(K29,Q29,W29,AC29,AI29,AO29,AU29)</f>
        <v>9</v>
      </c>
      <c r="E29" s="116">
        <f>SUM(F29:I29,L29:O29,R29:U29,X29:AA29,AD29:AG29,AJ29:AM29,AP29:AS29)*15</f>
        <v>105</v>
      </c>
      <c r="F29" s="267"/>
      <c r="G29" s="268"/>
      <c r="H29" s="268"/>
      <c r="I29" s="268"/>
      <c r="J29" s="35"/>
      <c r="K29" s="257"/>
      <c r="L29" s="268">
        <v>2</v>
      </c>
      <c r="M29" s="268"/>
      <c r="N29" s="268">
        <v>2</v>
      </c>
      <c r="O29" s="268"/>
      <c r="P29" s="35"/>
      <c r="Q29" s="257">
        <v>4</v>
      </c>
      <c r="R29" s="267">
        <v>1</v>
      </c>
      <c r="S29" s="268"/>
      <c r="T29" s="268">
        <v>1</v>
      </c>
      <c r="U29" s="268">
        <v>1</v>
      </c>
      <c r="V29" s="35" t="s">
        <v>10</v>
      </c>
      <c r="W29" s="257">
        <v>5</v>
      </c>
      <c r="X29" s="268"/>
      <c r="Y29" s="268"/>
      <c r="Z29" s="268"/>
      <c r="AA29" s="268"/>
      <c r="AB29" s="35"/>
      <c r="AC29" s="257"/>
      <c r="AD29" s="97"/>
      <c r="AE29" s="98"/>
      <c r="AF29" s="98"/>
      <c r="AG29" s="98"/>
      <c r="AH29" s="35"/>
      <c r="AI29" s="143"/>
      <c r="AJ29" s="98"/>
      <c r="AK29" s="98"/>
      <c r="AL29" s="98"/>
      <c r="AM29" s="98"/>
      <c r="AN29" s="35"/>
      <c r="AO29" s="143"/>
      <c r="AP29" s="97"/>
      <c r="AQ29" s="98"/>
      <c r="AR29" s="98"/>
      <c r="AS29" s="98"/>
      <c r="AT29" s="35"/>
      <c r="AU29" s="162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</row>
    <row r="30" spans="1:59" s="54" customFormat="1" ht="15" customHeight="1">
      <c r="A30" s="30">
        <v>5</v>
      </c>
      <c r="B30" s="229" t="s">
        <v>43</v>
      </c>
      <c r="C30" s="32">
        <f>COUNTA(J30,P30,V30,AB30,AH30,AN30,AT30)</f>
        <v>1</v>
      </c>
      <c r="D30" s="47">
        <f>SUM(K30,Q30,W30,AC30,AI30,AO30,AU30)</f>
        <v>9</v>
      </c>
      <c r="E30" s="116">
        <f>SUM(F30:I30,L30:O30,R30:U30,X30:AA30,AD30:AG30,AJ30:AM30,AP30:AS30)*15</f>
        <v>105</v>
      </c>
      <c r="F30" s="267"/>
      <c r="G30" s="268"/>
      <c r="H30" s="268"/>
      <c r="I30" s="268"/>
      <c r="J30" s="35"/>
      <c r="K30" s="257"/>
      <c r="L30" s="268"/>
      <c r="M30" s="268"/>
      <c r="N30" s="268"/>
      <c r="O30" s="268"/>
      <c r="P30" s="35"/>
      <c r="Q30" s="257"/>
      <c r="R30" s="267">
        <v>2</v>
      </c>
      <c r="S30" s="268">
        <v>2</v>
      </c>
      <c r="T30" s="268"/>
      <c r="U30" s="268"/>
      <c r="V30" s="35"/>
      <c r="W30" s="257">
        <v>4</v>
      </c>
      <c r="X30" s="268">
        <v>1</v>
      </c>
      <c r="Y30" s="268">
        <v>1</v>
      </c>
      <c r="Z30" s="268">
        <v>1</v>
      </c>
      <c r="AA30" s="268"/>
      <c r="AB30" s="35" t="s">
        <v>10</v>
      </c>
      <c r="AC30" s="257">
        <v>5</v>
      </c>
      <c r="AD30" s="97"/>
      <c r="AE30" s="98"/>
      <c r="AF30" s="98"/>
      <c r="AG30" s="98"/>
      <c r="AH30" s="35"/>
      <c r="AI30" s="143"/>
      <c r="AJ30" s="98"/>
      <c r="AK30" s="98"/>
      <c r="AL30" s="98"/>
      <c r="AM30" s="98"/>
      <c r="AN30" s="35"/>
      <c r="AO30" s="143"/>
      <c r="AP30" s="97"/>
      <c r="AQ30" s="98"/>
      <c r="AR30" s="98"/>
      <c r="AS30" s="98"/>
      <c r="AT30" s="35"/>
      <c r="AU30" s="162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s="54" customFormat="1" ht="15" customHeight="1">
      <c r="A31" s="30">
        <v>6</v>
      </c>
      <c r="B31" s="229" t="s">
        <v>54</v>
      </c>
      <c r="C31" s="32">
        <f>COUNTA(J31,P31,V31,AB31,AH31,AN31,AT31)</f>
        <v>1</v>
      </c>
      <c r="D31" s="47">
        <f>SUM(K31,Q31,W31,AC31,AI31,AO31,AU31)</f>
        <v>7</v>
      </c>
      <c r="E31" s="116">
        <f>SUM(F31:I31,L31:O31,R31:U31,X31:AA31,AD31:AG31,AJ31:AM31,AP31:AS31)*15</f>
        <v>90</v>
      </c>
      <c r="F31" s="255"/>
      <c r="G31" s="254"/>
      <c r="H31" s="254"/>
      <c r="I31" s="254"/>
      <c r="J31" s="105"/>
      <c r="K31" s="256"/>
      <c r="L31" s="254"/>
      <c r="M31" s="254"/>
      <c r="N31" s="254"/>
      <c r="O31" s="254"/>
      <c r="P31" s="105"/>
      <c r="Q31" s="256"/>
      <c r="R31" s="255"/>
      <c r="S31" s="254"/>
      <c r="T31" s="254"/>
      <c r="U31" s="254"/>
      <c r="V31" s="105"/>
      <c r="W31" s="256"/>
      <c r="X31" s="254">
        <v>2</v>
      </c>
      <c r="Y31" s="254">
        <v>2</v>
      </c>
      <c r="Z31" s="254"/>
      <c r="AA31" s="254"/>
      <c r="AB31" s="105"/>
      <c r="AC31" s="257">
        <v>4</v>
      </c>
      <c r="AD31" s="106">
        <v>1</v>
      </c>
      <c r="AE31" s="104"/>
      <c r="AF31" s="104"/>
      <c r="AG31" s="104">
        <v>1</v>
      </c>
      <c r="AH31" s="105" t="s">
        <v>10</v>
      </c>
      <c r="AI31" s="143">
        <v>3</v>
      </c>
      <c r="AJ31" s="124"/>
      <c r="AK31" s="104"/>
      <c r="AL31" s="104"/>
      <c r="AM31" s="104"/>
      <c r="AN31" s="105"/>
      <c r="AO31" s="142"/>
      <c r="AP31" s="106"/>
      <c r="AQ31" s="104"/>
      <c r="AR31" s="104"/>
      <c r="AS31" s="104"/>
      <c r="AT31" s="35"/>
      <c r="AU31" s="162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</row>
    <row r="32" spans="1:47" s="36" customFormat="1" ht="14.25" customHeight="1">
      <c r="A32" s="30">
        <v>7</v>
      </c>
      <c r="B32" s="250" t="s">
        <v>44</v>
      </c>
      <c r="C32" s="32">
        <f t="shared" si="6"/>
        <v>1</v>
      </c>
      <c r="D32" s="47">
        <f t="shared" si="7"/>
        <v>10</v>
      </c>
      <c r="E32" s="116">
        <f t="shared" si="8"/>
        <v>120</v>
      </c>
      <c r="F32" s="255"/>
      <c r="G32" s="254"/>
      <c r="H32" s="254"/>
      <c r="I32" s="254"/>
      <c r="J32" s="105"/>
      <c r="K32" s="256"/>
      <c r="L32" s="254"/>
      <c r="M32" s="254"/>
      <c r="N32" s="254"/>
      <c r="O32" s="254"/>
      <c r="P32" s="105"/>
      <c r="Q32" s="256"/>
      <c r="R32" s="255">
        <v>2</v>
      </c>
      <c r="S32" s="254">
        <v>1</v>
      </c>
      <c r="T32" s="254"/>
      <c r="U32" s="254">
        <v>2</v>
      </c>
      <c r="V32" s="105"/>
      <c r="W32" s="256">
        <v>5</v>
      </c>
      <c r="X32" s="254">
        <v>2</v>
      </c>
      <c r="Y32" s="254"/>
      <c r="Z32" s="254"/>
      <c r="AA32" s="254">
        <v>1</v>
      </c>
      <c r="AB32" s="105" t="s">
        <v>10</v>
      </c>
      <c r="AC32" s="256">
        <v>5</v>
      </c>
      <c r="AD32" s="106"/>
      <c r="AE32" s="104"/>
      <c r="AF32" s="104"/>
      <c r="AG32" s="104"/>
      <c r="AH32" s="105"/>
      <c r="AI32" s="142"/>
      <c r="AJ32" s="124"/>
      <c r="AK32" s="104"/>
      <c r="AL32" s="104"/>
      <c r="AM32" s="104"/>
      <c r="AN32" s="105"/>
      <c r="AO32" s="142"/>
      <c r="AP32" s="106"/>
      <c r="AQ32" s="104"/>
      <c r="AR32" s="104"/>
      <c r="AS32" s="104"/>
      <c r="AT32" s="53"/>
      <c r="AU32" s="163"/>
    </row>
    <row r="33" spans="1:59" s="54" customFormat="1" ht="15" customHeight="1">
      <c r="A33" s="30">
        <v>8</v>
      </c>
      <c r="B33" s="229" t="s">
        <v>45</v>
      </c>
      <c r="C33" s="32">
        <f t="shared" si="6"/>
        <v>0</v>
      </c>
      <c r="D33" s="47">
        <f t="shared" si="7"/>
        <v>4</v>
      </c>
      <c r="E33" s="116">
        <f t="shared" si="8"/>
        <v>60</v>
      </c>
      <c r="F33" s="255"/>
      <c r="G33" s="254"/>
      <c r="H33" s="254"/>
      <c r="I33" s="254"/>
      <c r="J33" s="105"/>
      <c r="K33" s="256"/>
      <c r="L33" s="254"/>
      <c r="M33" s="254"/>
      <c r="N33" s="254"/>
      <c r="O33" s="254"/>
      <c r="P33" s="105"/>
      <c r="Q33" s="256"/>
      <c r="R33" s="255"/>
      <c r="S33" s="254"/>
      <c r="T33" s="254"/>
      <c r="U33" s="254"/>
      <c r="V33" s="105"/>
      <c r="W33" s="256"/>
      <c r="X33" s="254">
        <v>2</v>
      </c>
      <c r="Y33" s="254">
        <v>1</v>
      </c>
      <c r="Z33" s="254">
        <v>1</v>
      </c>
      <c r="AA33" s="254"/>
      <c r="AB33" s="105"/>
      <c r="AC33" s="256">
        <v>4</v>
      </c>
      <c r="AD33" s="106"/>
      <c r="AE33" s="104"/>
      <c r="AF33" s="104"/>
      <c r="AG33" s="104"/>
      <c r="AH33" s="105"/>
      <c r="AI33" s="142"/>
      <c r="AJ33" s="124"/>
      <c r="AK33" s="104"/>
      <c r="AL33" s="104"/>
      <c r="AM33" s="104"/>
      <c r="AN33" s="105"/>
      <c r="AO33" s="142"/>
      <c r="AP33" s="106"/>
      <c r="AQ33" s="104"/>
      <c r="AR33" s="104"/>
      <c r="AS33" s="104"/>
      <c r="AT33" s="35"/>
      <c r="AU33" s="162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</row>
    <row r="34" spans="1:47" s="36" customFormat="1" ht="14.25" customHeight="1">
      <c r="A34" s="30">
        <v>9</v>
      </c>
      <c r="B34" s="229" t="s">
        <v>46</v>
      </c>
      <c r="C34" s="32">
        <f t="shared" si="6"/>
        <v>1</v>
      </c>
      <c r="D34" s="47">
        <f t="shared" si="7"/>
        <v>5</v>
      </c>
      <c r="E34" s="116">
        <f t="shared" si="8"/>
        <v>60</v>
      </c>
      <c r="F34" s="255"/>
      <c r="G34" s="254"/>
      <c r="H34" s="254"/>
      <c r="I34" s="254"/>
      <c r="J34" s="105"/>
      <c r="K34" s="256"/>
      <c r="L34" s="254"/>
      <c r="M34" s="254"/>
      <c r="N34" s="254"/>
      <c r="O34" s="254"/>
      <c r="P34" s="105"/>
      <c r="Q34" s="256"/>
      <c r="R34" s="255"/>
      <c r="S34" s="254"/>
      <c r="T34" s="254"/>
      <c r="U34" s="254"/>
      <c r="V34" s="105"/>
      <c r="W34" s="256"/>
      <c r="X34" s="254"/>
      <c r="Y34" s="254"/>
      <c r="Z34" s="254"/>
      <c r="AA34" s="254"/>
      <c r="AB34" s="105"/>
      <c r="AC34" s="256"/>
      <c r="AD34" s="106">
        <v>2</v>
      </c>
      <c r="AE34" s="104"/>
      <c r="AF34" s="104"/>
      <c r="AG34" s="104">
        <v>2</v>
      </c>
      <c r="AH34" s="105" t="s">
        <v>10</v>
      </c>
      <c r="AI34" s="142">
        <v>5</v>
      </c>
      <c r="AJ34" s="124"/>
      <c r="AK34" s="104"/>
      <c r="AL34" s="104"/>
      <c r="AM34" s="104"/>
      <c r="AN34" s="105"/>
      <c r="AO34" s="142"/>
      <c r="AP34" s="106"/>
      <c r="AQ34" s="104"/>
      <c r="AR34" s="104"/>
      <c r="AS34" s="104"/>
      <c r="AT34" s="35"/>
      <c r="AU34" s="162"/>
    </row>
    <row r="35" spans="1:47" s="36" customFormat="1" ht="14.25" customHeight="1">
      <c r="A35" s="30">
        <v>10</v>
      </c>
      <c r="B35" s="250" t="s">
        <v>47</v>
      </c>
      <c r="C35" s="32">
        <f t="shared" si="6"/>
        <v>1</v>
      </c>
      <c r="D35" s="47">
        <f t="shared" si="7"/>
        <v>11</v>
      </c>
      <c r="E35" s="116">
        <f t="shared" si="8"/>
        <v>150</v>
      </c>
      <c r="F35" s="255"/>
      <c r="G35" s="254"/>
      <c r="H35" s="254"/>
      <c r="I35" s="254"/>
      <c r="J35" s="105"/>
      <c r="K35" s="256"/>
      <c r="L35" s="254"/>
      <c r="M35" s="254"/>
      <c r="N35" s="254"/>
      <c r="O35" s="254"/>
      <c r="P35" s="105"/>
      <c r="Q35" s="256"/>
      <c r="R35" s="255"/>
      <c r="S35" s="254"/>
      <c r="T35" s="254"/>
      <c r="U35" s="254"/>
      <c r="V35" s="105"/>
      <c r="W35" s="256"/>
      <c r="X35" s="254"/>
      <c r="Y35" s="254"/>
      <c r="Z35" s="254"/>
      <c r="AA35" s="254"/>
      <c r="AB35" s="105"/>
      <c r="AC35" s="256"/>
      <c r="AD35" s="106">
        <v>2</v>
      </c>
      <c r="AE35" s="104"/>
      <c r="AF35" s="104">
        <v>1</v>
      </c>
      <c r="AG35" s="104">
        <v>2</v>
      </c>
      <c r="AH35" s="105"/>
      <c r="AI35" s="142">
        <v>5</v>
      </c>
      <c r="AJ35" s="124">
        <v>3</v>
      </c>
      <c r="AK35" s="104"/>
      <c r="AL35" s="104"/>
      <c r="AM35" s="104">
        <v>2</v>
      </c>
      <c r="AN35" s="105" t="s">
        <v>10</v>
      </c>
      <c r="AO35" s="142">
        <v>6</v>
      </c>
      <c r="AP35" s="106"/>
      <c r="AQ35" s="104"/>
      <c r="AR35" s="104"/>
      <c r="AS35" s="104"/>
      <c r="AT35" s="53"/>
      <c r="AU35" s="163"/>
    </row>
    <row r="36" spans="1:59" s="54" customFormat="1" ht="14.25" customHeight="1">
      <c r="A36" s="30">
        <v>11</v>
      </c>
      <c r="B36" s="229" t="s">
        <v>48</v>
      </c>
      <c r="C36" s="32">
        <f t="shared" si="6"/>
        <v>1</v>
      </c>
      <c r="D36" s="47">
        <f t="shared" si="7"/>
        <v>9</v>
      </c>
      <c r="E36" s="116">
        <f t="shared" si="8"/>
        <v>120</v>
      </c>
      <c r="F36" s="255"/>
      <c r="G36" s="254"/>
      <c r="H36" s="254"/>
      <c r="I36" s="254"/>
      <c r="J36" s="105"/>
      <c r="K36" s="256"/>
      <c r="L36" s="254"/>
      <c r="M36" s="254"/>
      <c r="N36" s="254"/>
      <c r="O36" s="254"/>
      <c r="P36" s="105"/>
      <c r="Q36" s="256"/>
      <c r="R36" s="255"/>
      <c r="S36" s="254"/>
      <c r="T36" s="254"/>
      <c r="U36" s="254"/>
      <c r="V36" s="105"/>
      <c r="W36" s="256"/>
      <c r="X36" s="254"/>
      <c r="Y36" s="254"/>
      <c r="Z36" s="254"/>
      <c r="AA36" s="254"/>
      <c r="AB36" s="105"/>
      <c r="AC36" s="256"/>
      <c r="AD36" s="106">
        <v>2</v>
      </c>
      <c r="AE36" s="104"/>
      <c r="AF36" s="231">
        <v>0.5</v>
      </c>
      <c r="AG36" s="231">
        <v>1.5</v>
      </c>
      <c r="AH36" s="105"/>
      <c r="AI36" s="142">
        <v>4</v>
      </c>
      <c r="AJ36" s="124">
        <v>2</v>
      </c>
      <c r="AK36" s="104"/>
      <c r="AL36" s="104"/>
      <c r="AM36" s="104">
        <v>2</v>
      </c>
      <c r="AN36" s="105" t="s">
        <v>10</v>
      </c>
      <c r="AO36" s="142">
        <v>5</v>
      </c>
      <c r="AP36" s="106"/>
      <c r="AQ36" s="104"/>
      <c r="AR36" s="104"/>
      <c r="AS36" s="104"/>
      <c r="AT36" s="35"/>
      <c r="AU36" s="162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</row>
    <row r="37" spans="1:59" s="101" customFormat="1" ht="15" customHeight="1">
      <c r="A37" s="30">
        <v>12</v>
      </c>
      <c r="B37" s="229" t="s">
        <v>55</v>
      </c>
      <c r="C37" s="32">
        <f t="shared" si="6"/>
        <v>0</v>
      </c>
      <c r="D37" s="47">
        <f t="shared" si="7"/>
        <v>4</v>
      </c>
      <c r="E37" s="116">
        <f t="shared" si="8"/>
        <v>60</v>
      </c>
      <c r="F37" s="255"/>
      <c r="G37" s="254"/>
      <c r="H37" s="254"/>
      <c r="I37" s="254"/>
      <c r="J37" s="105"/>
      <c r="K37" s="256"/>
      <c r="L37" s="254"/>
      <c r="M37" s="254"/>
      <c r="N37" s="254"/>
      <c r="O37" s="254"/>
      <c r="P37" s="105"/>
      <c r="Q37" s="256"/>
      <c r="R37" s="255"/>
      <c r="S37" s="254"/>
      <c r="T37" s="254"/>
      <c r="U37" s="254"/>
      <c r="V37" s="105"/>
      <c r="W37" s="256"/>
      <c r="X37" s="254">
        <v>2</v>
      </c>
      <c r="Y37" s="254"/>
      <c r="Z37" s="254">
        <v>1</v>
      </c>
      <c r="AA37" s="254">
        <v>1</v>
      </c>
      <c r="AB37" s="105"/>
      <c r="AC37" s="256">
        <v>4</v>
      </c>
      <c r="AD37" s="106"/>
      <c r="AE37" s="104"/>
      <c r="AF37" s="104"/>
      <c r="AG37" s="104"/>
      <c r="AH37" s="105"/>
      <c r="AI37" s="142"/>
      <c r="AJ37" s="124"/>
      <c r="AK37" s="104"/>
      <c r="AL37" s="104"/>
      <c r="AM37" s="104"/>
      <c r="AN37" s="105"/>
      <c r="AO37" s="142"/>
      <c r="AP37" s="106"/>
      <c r="AQ37" s="104"/>
      <c r="AR37" s="104"/>
      <c r="AS37" s="104"/>
      <c r="AT37" s="35"/>
      <c r="AU37" s="162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</row>
    <row r="38" spans="1:47" s="36" customFormat="1" ht="15.75" customHeight="1">
      <c r="A38" s="30">
        <v>13</v>
      </c>
      <c r="B38" s="279" t="s">
        <v>49</v>
      </c>
      <c r="C38" s="32">
        <f t="shared" si="6"/>
        <v>0</v>
      </c>
      <c r="D38" s="47">
        <f t="shared" si="7"/>
        <v>5</v>
      </c>
      <c r="E38" s="116">
        <f t="shared" si="8"/>
        <v>75</v>
      </c>
      <c r="F38" s="255"/>
      <c r="G38" s="254"/>
      <c r="H38" s="254"/>
      <c r="I38" s="254"/>
      <c r="J38" s="105"/>
      <c r="K38" s="256"/>
      <c r="L38" s="254"/>
      <c r="M38" s="254"/>
      <c r="N38" s="254"/>
      <c r="O38" s="254"/>
      <c r="P38" s="105"/>
      <c r="Q38" s="256"/>
      <c r="R38" s="255"/>
      <c r="S38" s="254"/>
      <c r="T38" s="254"/>
      <c r="U38" s="254"/>
      <c r="V38" s="105"/>
      <c r="W38" s="256"/>
      <c r="X38" s="254"/>
      <c r="Y38" s="254"/>
      <c r="Z38" s="254"/>
      <c r="AA38" s="254"/>
      <c r="AB38" s="105"/>
      <c r="AC38" s="256"/>
      <c r="AD38" s="106"/>
      <c r="AE38" s="104"/>
      <c r="AF38" s="104"/>
      <c r="AG38" s="104"/>
      <c r="AH38" s="105"/>
      <c r="AI38" s="142"/>
      <c r="AJ38" s="124">
        <v>3</v>
      </c>
      <c r="AK38" s="104"/>
      <c r="AL38" s="104"/>
      <c r="AM38" s="104">
        <v>2</v>
      </c>
      <c r="AN38" s="105"/>
      <c r="AO38" s="142">
        <v>5</v>
      </c>
      <c r="AP38" s="106"/>
      <c r="AQ38" s="104"/>
      <c r="AR38" s="104"/>
      <c r="AS38" s="104"/>
      <c r="AT38" s="100"/>
      <c r="AU38" s="164"/>
    </row>
    <row r="39" spans="1:47" s="36" customFormat="1" ht="14.25" customHeight="1">
      <c r="A39" s="30">
        <v>14</v>
      </c>
      <c r="B39" s="229" t="s">
        <v>50</v>
      </c>
      <c r="C39" s="32">
        <f t="shared" si="6"/>
        <v>1</v>
      </c>
      <c r="D39" s="47">
        <f t="shared" si="7"/>
        <v>4</v>
      </c>
      <c r="E39" s="116">
        <f t="shared" si="8"/>
        <v>45</v>
      </c>
      <c r="F39" s="255"/>
      <c r="G39" s="254"/>
      <c r="H39" s="254"/>
      <c r="I39" s="254"/>
      <c r="J39" s="105"/>
      <c r="K39" s="256"/>
      <c r="L39" s="254"/>
      <c r="M39" s="254"/>
      <c r="N39" s="254"/>
      <c r="O39" s="254"/>
      <c r="P39" s="105"/>
      <c r="Q39" s="256"/>
      <c r="R39" s="255">
        <v>2</v>
      </c>
      <c r="S39" s="254"/>
      <c r="T39" s="254"/>
      <c r="U39" s="254">
        <v>1</v>
      </c>
      <c r="V39" s="105" t="s">
        <v>10</v>
      </c>
      <c r="W39" s="256">
        <v>4</v>
      </c>
      <c r="X39" s="254"/>
      <c r="Y39" s="254"/>
      <c r="Z39" s="254"/>
      <c r="AA39" s="254"/>
      <c r="AB39" s="105"/>
      <c r="AC39" s="256"/>
      <c r="AD39" s="106"/>
      <c r="AE39" s="104"/>
      <c r="AF39" s="104"/>
      <c r="AG39" s="104"/>
      <c r="AH39" s="105"/>
      <c r="AI39" s="142"/>
      <c r="AJ39" s="124"/>
      <c r="AK39" s="104"/>
      <c r="AL39" s="104"/>
      <c r="AM39" s="104"/>
      <c r="AN39" s="105"/>
      <c r="AO39" s="142"/>
      <c r="AP39" s="106"/>
      <c r="AQ39" s="104"/>
      <c r="AR39" s="104"/>
      <c r="AS39" s="104"/>
      <c r="AT39" s="35"/>
      <c r="AU39" s="162"/>
    </row>
    <row r="40" spans="1:47" s="36" customFormat="1" ht="14.25" customHeight="1">
      <c r="A40" s="30">
        <v>15</v>
      </c>
      <c r="B40" s="229" t="s">
        <v>51</v>
      </c>
      <c r="C40" s="32">
        <f t="shared" si="6"/>
        <v>1</v>
      </c>
      <c r="D40" s="47">
        <f t="shared" si="7"/>
        <v>5</v>
      </c>
      <c r="E40" s="116">
        <f t="shared" si="8"/>
        <v>60</v>
      </c>
      <c r="F40" s="255"/>
      <c r="G40" s="254"/>
      <c r="H40" s="254"/>
      <c r="I40" s="254"/>
      <c r="J40" s="105"/>
      <c r="K40" s="256"/>
      <c r="L40" s="254"/>
      <c r="M40" s="254"/>
      <c r="N40" s="254"/>
      <c r="O40" s="254"/>
      <c r="P40" s="105"/>
      <c r="Q40" s="256"/>
      <c r="R40" s="255">
        <v>2</v>
      </c>
      <c r="S40" s="254">
        <v>1</v>
      </c>
      <c r="T40" s="254">
        <v>1</v>
      </c>
      <c r="U40" s="254"/>
      <c r="V40" s="105" t="s">
        <v>10</v>
      </c>
      <c r="W40" s="256">
        <v>5</v>
      </c>
      <c r="X40" s="254"/>
      <c r="Y40" s="254"/>
      <c r="Z40" s="254"/>
      <c r="AA40" s="254"/>
      <c r="AB40" s="105"/>
      <c r="AC40" s="256"/>
      <c r="AD40" s="106"/>
      <c r="AE40" s="104"/>
      <c r="AF40" s="104"/>
      <c r="AG40" s="104"/>
      <c r="AH40" s="105"/>
      <c r="AI40" s="142"/>
      <c r="AJ40" s="124"/>
      <c r="AK40" s="104"/>
      <c r="AL40" s="104"/>
      <c r="AM40" s="104"/>
      <c r="AN40" s="105"/>
      <c r="AO40" s="142"/>
      <c r="AP40" s="106"/>
      <c r="AQ40" s="104"/>
      <c r="AR40" s="104"/>
      <c r="AS40" s="104"/>
      <c r="AT40" s="35"/>
      <c r="AU40" s="162"/>
    </row>
    <row r="41" spans="1:47" s="36" customFormat="1" ht="24" customHeight="1">
      <c r="A41" s="30">
        <v>17</v>
      </c>
      <c r="B41" s="250" t="s">
        <v>84</v>
      </c>
      <c r="C41" s="32">
        <f t="shared" si="6"/>
        <v>1</v>
      </c>
      <c r="D41" s="47">
        <f t="shared" si="7"/>
        <v>8</v>
      </c>
      <c r="E41" s="116">
        <f t="shared" si="8"/>
        <v>105</v>
      </c>
      <c r="F41" s="255"/>
      <c r="G41" s="254"/>
      <c r="H41" s="254"/>
      <c r="I41" s="254"/>
      <c r="J41" s="105"/>
      <c r="K41" s="256"/>
      <c r="L41" s="254"/>
      <c r="M41" s="254"/>
      <c r="N41" s="254"/>
      <c r="O41" s="254"/>
      <c r="P41" s="105"/>
      <c r="Q41" s="256"/>
      <c r="R41" s="255"/>
      <c r="S41" s="254"/>
      <c r="T41" s="254"/>
      <c r="U41" s="254"/>
      <c r="V41" s="105"/>
      <c r="W41" s="256"/>
      <c r="X41" s="254"/>
      <c r="Y41" s="254"/>
      <c r="Z41" s="254"/>
      <c r="AA41" s="254"/>
      <c r="AB41" s="105"/>
      <c r="AC41" s="256"/>
      <c r="AD41" s="106">
        <v>2</v>
      </c>
      <c r="AE41" s="104"/>
      <c r="AF41" s="104"/>
      <c r="AG41" s="104">
        <v>2</v>
      </c>
      <c r="AH41" s="105"/>
      <c r="AI41" s="142">
        <v>4</v>
      </c>
      <c r="AJ41" s="124">
        <v>2</v>
      </c>
      <c r="AK41" s="104"/>
      <c r="AL41" s="104"/>
      <c r="AM41" s="104">
        <v>1</v>
      </c>
      <c r="AN41" s="105" t="s">
        <v>10</v>
      </c>
      <c r="AO41" s="142">
        <v>4</v>
      </c>
      <c r="AP41" s="106"/>
      <c r="AQ41" s="104"/>
      <c r="AR41" s="104"/>
      <c r="AS41" s="104"/>
      <c r="AT41" s="53"/>
      <c r="AU41" s="163"/>
    </row>
    <row r="42" spans="1:47" s="42" customFormat="1" ht="15.75" customHeight="1">
      <c r="A42" s="30">
        <v>18</v>
      </c>
      <c r="B42" s="229" t="s">
        <v>52</v>
      </c>
      <c r="C42" s="32">
        <f t="shared" si="6"/>
        <v>0</v>
      </c>
      <c r="D42" s="47">
        <f t="shared" si="7"/>
        <v>3</v>
      </c>
      <c r="E42" s="116">
        <f t="shared" si="8"/>
        <v>45</v>
      </c>
      <c r="F42" s="255"/>
      <c r="G42" s="254"/>
      <c r="H42" s="254"/>
      <c r="I42" s="254"/>
      <c r="J42" s="105"/>
      <c r="K42" s="256"/>
      <c r="L42" s="254"/>
      <c r="M42" s="254"/>
      <c r="N42" s="254"/>
      <c r="O42" s="254"/>
      <c r="P42" s="105"/>
      <c r="Q42" s="256"/>
      <c r="R42" s="255"/>
      <c r="S42" s="254"/>
      <c r="T42" s="254"/>
      <c r="U42" s="254"/>
      <c r="V42" s="105"/>
      <c r="W42" s="256"/>
      <c r="X42" s="254"/>
      <c r="Y42" s="254"/>
      <c r="Z42" s="254"/>
      <c r="AA42" s="254"/>
      <c r="AB42" s="105"/>
      <c r="AC42" s="256"/>
      <c r="AD42" s="106"/>
      <c r="AE42" s="104"/>
      <c r="AF42" s="104"/>
      <c r="AG42" s="104"/>
      <c r="AH42" s="105"/>
      <c r="AI42" s="142"/>
      <c r="AJ42" s="124"/>
      <c r="AK42" s="104"/>
      <c r="AL42" s="104"/>
      <c r="AM42" s="104"/>
      <c r="AN42" s="105"/>
      <c r="AO42" s="142"/>
      <c r="AP42" s="106">
        <v>2</v>
      </c>
      <c r="AQ42" s="104">
        <v>1</v>
      </c>
      <c r="AR42" s="104"/>
      <c r="AS42" s="104"/>
      <c r="AT42" s="49"/>
      <c r="AU42" s="160">
        <v>3</v>
      </c>
    </row>
    <row r="43" spans="1:47" s="42" customFormat="1" ht="15" customHeight="1">
      <c r="A43" s="30">
        <v>19</v>
      </c>
      <c r="B43" s="229" t="s">
        <v>53</v>
      </c>
      <c r="C43" s="32">
        <f t="shared" si="6"/>
        <v>0</v>
      </c>
      <c r="D43" s="47">
        <f t="shared" si="7"/>
        <v>2</v>
      </c>
      <c r="E43" s="116">
        <f t="shared" si="8"/>
        <v>30</v>
      </c>
      <c r="F43" s="255"/>
      <c r="G43" s="254"/>
      <c r="H43" s="254"/>
      <c r="I43" s="254"/>
      <c r="J43" s="105"/>
      <c r="K43" s="256"/>
      <c r="L43" s="254"/>
      <c r="M43" s="254"/>
      <c r="N43" s="254"/>
      <c r="O43" s="254"/>
      <c r="P43" s="105"/>
      <c r="Q43" s="256"/>
      <c r="R43" s="255"/>
      <c r="S43" s="254"/>
      <c r="T43" s="254"/>
      <c r="U43" s="254"/>
      <c r="V43" s="105"/>
      <c r="W43" s="256"/>
      <c r="X43" s="254"/>
      <c r="Y43" s="254"/>
      <c r="Z43" s="254"/>
      <c r="AA43" s="254"/>
      <c r="AB43" s="105"/>
      <c r="AC43" s="256"/>
      <c r="AD43" s="106"/>
      <c r="AE43" s="104"/>
      <c r="AF43" s="104"/>
      <c r="AG43" s="104"/>
      <c r="AH43" s="105"/>
      <c r="AI43" s="142"/>
      <c r="AJ43" s="124">
        <v>1</v>
      </c>
      <c r="AK43" s="104">
        <v>1</v>
      </c>
      <c r="AL43" s="104"/>
      <c r="AM43" s="104"/>
      <c r="AN43" s="105"/>
      <c r="AO43" s="142">
        <v>2</v>
      </c>
      <c r="AP43" s="106"/>
      <c r="AQ43" s="104"/>
      <c r="AR43" s="104"/>
      <c r="AS43" s="104"/>
      <c r="AT43" s="49"/>
      <c r="AU43" s="160"/>
    </row>
    <row r="44" spans="1:47" s="42" customFormat="1" ht="13.5" customHeight="1">
      <c r="A44" s="30">
        <v>20</v>
      </c>
      <c r="B44" s="251" t="s">
        <v>112</v>
      </c>
      <c r="C44" s="32">
        <f t="shared" si="6"/>
        <v>0</v>
      </c>
      <c r="D44" s="47">
        <f t="shared" si="7"/>
        <v>17</v>
      </c>
      <c r="E44" s="116">
        <f t="shared" si="8"/>
        <v>255</v>
      </c>
      <c r="F44" s="255"/>
      <c r="G44" s="254"/>
      <c r="H44" s="254"/>
      <c r="I44" s="254"/>
      <c r="J44" s="105"/>
      <c r="K44" s="256"/>
      <c r="L44" s="254"/>
      <c r="M44" s="254"/>
      <c r="N44" s="254"/>
      <c r="O44" s="254"/>
      <c r="P44" s="105"/>
      <c r="Q44" s="256"/>
      <c r="R44" s="255"/>
      <c r="S44" s="254"/>
      <c r="T44" s="254"/>
      <c r="U44" s="254"/>
      <c r="V44" s="105"/>
      <c r="W44" s="256"/>
      <c r="X44" s="254">
        <v>1</v>
      </c>
      <c r="Y44" s="254"/>
      <c r="Z44" s="254">
        <v>1</v>
      </c>
      <c r="AA44" s="254">
        <v>1</v>
      </c>
      <c r="AB44" s="105"/>
      <c r="AC44" s="256">
        <v>3</v>
      </c>
      <c r="AD44" s="106">
        <v>2</v>
      </c>
      <c r="AE44" s="104"/>
      <c r="AF44" s="124">
        <v>2</v>
      </c>
      <c r="AG44" s="104">
        <v>1</v>
      </c>
      <c r="AH44" s="105"/>
      <c r="AI44" s="142">
        <v>5</v>
      </c>
      <c r="AJ44" s="124">
        <v>3</v>
      </c>
      <c r="AK44" s="104"/>
      <c r="AL44" s="124">
        <v>3</v>
      </c>
      <c r="AM44" s="104">
        <v>3</v>
      </c>
      <c r="AN44" s="105"/>
      <c r="AO44" s="142">
        <v>9</v>
      </c>
      <c r="AP44" s="106"/>
      <c r="AQ44" s="104"/>
      <c r="AR44" s="104"/>
      <c r="AS44" s="104"/>
      <c r="AT44" s="49"/>
      <c r="AU44" s="160"/>
    </row>
    <row r="45" spans="1:47" s="42" customFormat="1" ht="13.5" customHeight="1">
      <c r="A45" s="30">
        <v>21</v>
      </c>
      <c r="B45" s="251" t="s">
        <v>100</v>
      </c>
      <c r="C45" s="46">
        <f>COUNTA(J45,P45,V45,AB45,AH45,AN45,AT45)</f>
        <v>0</v>
      </c>
      <c r="D45" s="47">
        <f>SUM(K45,Q45,W45,AC45,AI45,AO45,AU45)</f>
        <v>2</v>
      </c>
      <c r="E45" s="116">
        <f>SUM(F45:I45,L45:O45,R45:U45,X45:AA45,AD45:AG45,AJ45:AM45,AP45:AS45)*15</f>
        <v>0</v>
      </c>
      <c r="F45" s="44"/>
      <c r="G45" s="264"/>
      <c r="H45" s="264"/>
      <c r="I45" s="264"/>
      <c r="J45" s="49"/>
      <c r="K45" s="265"/>
      <c r="L45" s="264"/>
      <c r="M45" s="264"/>
      <c r="N45" s="264"/>
      <c r="O45" s="264"/>
      <c r="P45" s="49"/>
      <c r="Q45" s="265"/>
      <c r="R45" s="44"/>
      <c r="S45" s="264"/>
      <c r="T45" s="264"/>
      <c r="U45" s="264"/>
      <c r="V45" s="49"/>
      <c r="W45" s="265"/>
      <c r="X45" s="264"/>
      <c r="Y45" s="264"/>
      <c r="Z45" s="264"/>
      <c r="AA45" s="264">
        <v>0</v>
      </c>
      <c r="AB45" s="49"/>
      <c r="AC45" s="265">
        <v>2</v>
      </c>
      <c r="AD45" s="47"/>
      <c r="AE45" s="48"/>
      <c r="AF45" s="48"/>
      <c r="AG45" s="48"/>
      <c r="AH45" s="49"/>
      <c r="AI45" s="141"/>
      <c r="AJ45" s="51"/>
      <c r="AK45" s="51"/>
      <c r="AL45" s="51"/>
      <c r="AM45" s="51"/>
      <c r="AN45" s="49"/>
      <c r="AO45" s="141"/>
      <c r="AP45" s="50"/>
      <c r="AQ45" s="51"/>
      <c r="AR45" s="51"/>
      <c r="AS45" s="51"/>
      <c r="AT45" s="49"/>
      <c r="AU45" s="160"/>
    </row>
    <row r="46" spans="1:47" s="42" customFormat="1" ht="13.5" customHeight="1">
      <c r="A46" s="30">
        <v>22</v>
      </c>
      <c r="B46" s="113" t="s">
        <v>101</v>
      </c>
      <c r="C46" s="46">
        <f t="shared" si="6"/>
        <v>0</v>
      </c>
      <c r="D46" s="47">
        <f t="shared" si="7"/>
        <v>8</v>
      </c>
      <c r="E46" s="116">
        <f t="shared" si="8"/>
        <v>0</v>
      </c>
      <c r="F46" s="44"/>
      <c r="G46" s="264"/>
      <c r="H46" s="264"/>
      <c r="I46" s="264"/>
      <c r="J46" s="49"/>
      <c r="K46" s="265"/>
      <c r="L46" s="264"/>
      <c r="M46" s="264"/>
      <c r="N46" s="264"/>
      <c r="O46" s="264"/>
      <c r="P46" s="49"/>
      <c r="Q46" s="265"/>
      <c r="R46" s="44"/>
      <c r="S46" s="264"/>
      <c r="T46" s="264"/>
      <c r="U46" s="264"/>
      <c r="V46" s="49"/>
      <c r="W46" s="265"/>
      <c r="X46" s="264"/>
      <c r="Y46" s="264"/>
      <c r="Z46" s="264"/>
      <c r="AA46" s="264"/>
      <c r="AB46" s="49"/>
      <c r="AC46" s="265"/>
      <c r="AD46" s="47"/>
      <c r="AE46" s="48"/>
      <c r="AF46" s="48"/>
      <c r="AG46" s="48"/>
      <c r="AH46" s="49"/>
      <c r="AI46" s="141"/>
      <c r="AJ46" s="51"/>
      <c r="AK46" s="51"/>
      <c r="AL46" s="51"/>
      <c r="AM46" s="51"/>
      <c r="AN46" s="49"/>
      <c r="AO46" s="141"/>
      <c r="AP46" s="253"/>
      <c r="AQ46" s="252"/>
      <c r="AR46" s="252"/>
      <c r="AS46" s="252">
        <v>0</v>
      </c>
      <c r="AT46" s="49"/>
      <c r="AU46" s="160">
        <v>8</v>
      </c>
    </row>
    <row r="47" spans="1:47" s="42" customFormat="1" ht="13.5" customHeight="1">
      <c r="A47" s="30">
        <v>23</v>
      </c>
      <c r="B47" s="113" t="s">
        <v>14</v>
      </c>
      <c r="C47" s="46">
        <f t="shared" si="6"/>
        <v>0</v>
      </c>
      <c r="D47" s="47">
        <f t="shared" si="7"/>
        <v>1</v>
      </c>
      <c r="E47" s="116">
        <f t="shared" si="8"/>
        <v>15</v>
      </c>
      <c r="F47" s="44"/>
      <c r="G47" s="264"/>
      <c r="H47" s="264"/>
      <c r="I47" s="264"/>
      <c r="J47" s="49"/>
      <c r="K47" s="265"/>
      <c r="L47" s="264"/>
      <c r="M47" s="264"/>
      <c r="N47" s="264"/>
      <c r="O47" s="264"/>
      <c r="P47" s="49"/>
      <c r="Q47" s="265"/>
      <c r="R47" s="44"/>
      <c r="S47" s="264"/>
      <c r="T47" s="264"/>
      <c r="U47" s="264"/>
      <c r="V47" s="49"/>
      <c r="W47" s="265"/>
      <c r="X47" s="264"/>
      <c r="Y47" s="264"/>
      <c r="Z47" s="264"/>
      <c r="AA47" s="264"/>
      <c r="AB47" s="49"/>
      <c r="AC47" s="265"/>
      <c r="AD47" s="47"/>
      <c r="AE47" s="48"/>
      <c r="AF47" s="48"/>
      <c r="AG47" s="48"/>
      <c r="AH47" s="49"/>
      <c r="AI47" s="141"/>
      <c r="AJ47" s="48"/>
      <c r="AK47" s="48"/>
      <c r="AL47" s="48"/>
      <c r="AM47" s="48">
        <v>1</v>
      </c>
      <c r="AN47" s="49"/>
      <c r="AO47" s="141">
        <v>1</v>
      </c>
      <c r="AP47" s="47"/>
      <c r="AQ47" s="48"/>
      <c r="AR47" s="48"/>
      <c r="AS47" s="51"/>
      <c r="AT47" s="49"/>
      <c r="AU47" s="160"/>
    </row>
    <row r="48" spans="1:47" s="42" customFormat="1" ht="13.5" customHeight="1">
      <c r="A48" s="30">
        <v>24</v>
      </c>
      <c r="B48" s="113" t="s">
        <v>26</v>
      </c>
      <c r="C48" s="46">
        <f t="shared" si="6"/>
        <v>0</v>
      </c>
      <c r="D48" s="47">
        <f t="shared" si="7"/>
        <v>2</v>
      </c>
      <c r="E48" s="116">
        <f t="shared" si="8"/>
        <v>30</v>
      </c>
      <c r="F48" s="44"/>
      <c r="G48" s="264"/>
      <c r="H48" s="264"/>
      <c r="I48" s="264"/>
      <c r="J48" s="49"/>
      <c r="K48" s="265"/>
      <c r="L48" s="264"/>
      <c r="M48" s="264"/>
      <c r="N48" s="264"/>
      <c r="O48" s="264"/>
      <c r="P48" s="49"/>
      <c r="Q48" s="265"/>
      <c r="R48" s="44"/>
      <c r="S48" s="264"/>
      <c r="T48" s="264"/>
      <c r="U48" s="264"/>
      <c r="V48" s="49"/>
      <c r="W48" s="265"/>
      <c r="X48" s="264"/>
      <c r="Y48" s="264"/>
      <c r="Z48" s="264"/>
      <c r="AA48" s="264"/>
      <c r="AB48" s="49"/>
      <c r="AC48" s="265"/>
      <c r="AD48" s="47"/>
      <c r="AE48" s="48"/>
      <c r="AF48" s="48"/>
      <c r="AG48" s="48"/>
      <c r="AH48" s="49"/>
      <c r="AI48" s="141"/>
      <c r="AJ48" s="48"/>
      <c r="AK48" s="48"/>
      <c r="AL48" s="48"/>
      <c r="AM48" s="48"/>
      <c r="AN48" s="49"/>
      <c r="AO48" s="141"/>
      <c r="AP48" s="47"/>
      <c r="AQ48" s="48"/>
      <c r="AR48" s="48"/>
      <c r="AS48" s="51">
        <v>2</v>
      </c>
      <c r="AT48" s="49"/>
      <c r="AU48" s="160">
        <v>2</v>
      </c>
    </row>
    <row r="49" spans="1:47" s="42" customFormat="1" ht="13.5" customHeight="1">
      <c r="A49" s="30">
        <v>25</v>
      </c>
      <c r="B49" s="113" t="s">
        <v>23</v>
      </c>
      <c r="C49" s="46">
        <f t="shared" si="6"/>
        <v>1</v>
      </c>
      <c r="D49" s="47">
        <f t="shared" si="7"/>
        <v>5</v>
      </c>
      <c r="E49" s="116">
        <f t="shared" si="8"/>
        <v>0</v>
      </c>
      <c r="F49" s="44"/>
      <c r="G49" s="264"/>
      <c r="H49" s="264"/>
      <c r="I49" s="264"/>
      <c r="J49" s="49"/>
      <c r="K49" s="265"/>
      <c r="L49" s="264"/>
      <c r="M49" s="264"/>
      <c r="N49" s="264"/>
      <c r="O49" s="264"/>
      <c r="P49" s="49"/>
      <c r="Q49" s="265"/>
      <c r="R49" s="44"/>
      <c r="S49" s="264"/>
      <c r="T49" s="264"/>
      <c r="U49" s="264"/>
      <c r="V49" s="49"/>
      <c r="W49" s="265"/>
      <c r="X49" s="264"/>
      <c r="Y49" s="264"/>
      <c r="Z49" s="264"/>
      <c r="AA49" s="264"/>
      <c r="AB49" s="49"/>
      <c r="AC49" s="265"/>
      <c r="AD49" s="47"/>
      <c r="AE49" s="48"/>
      <c r="AF49" s="48"/>
      <c r="AG49" s="48"/>
      <c r="AH49" s="49"/>
      <c r="AI49" s="141"/>
      <c r="AJ49" s="48"/>
      <c r="AK49" s="48"/>
      <c r="AL49" s="48"/>
      <c r="AM49" s="48"/>
      <c r="AN49" s="49"/>
      <c r="AO49" s="141"/>
      <c r="AP49" s="47"/>
      <c r="AQ49" s="48"/>
      <c r="AR49" s="48"/>
      <c r="AS49" s="51">
        <v>0</v>
      </c>
      <c r="AT49" s="49" t="s">
        <v>10</v>
      </c>
      <c r="AU49" s="160">
        <v>5</v>
      </c>
    </row>
    <row r="50" spans="1:47" s="42" customFormat="1" ht="13.5" customHeight="1" thickBot="1">
      <c r="A50" s="177">
        <v>26</v>
      </c>
      <c r="B50" s="90" t="s">
        <v>19</v>
      </c>
      <c r="C50" s="173">
        <f t="shared" si="6"/>
        <v>0</v>
      </c>
      <c r="D50" s="174">
        <f t="shared" si="7"/>
        <v>10</v>
      </c>
      <c r="E50" s="175">
        <f t="shared" si="8"/>
        <v>0</v>
      </c>
      <c r="F50" s="270"/>
      <c r="G50" s="271"/>
      <c r="H50" s="271"/>
      <c r="I50" s="271"/>
      <c r="J50" s="185"/>
      <c r="K50" s="185"/>
      <c r="L50" s="271"/>
      <c r="M50" s="271"/>
      <c r="N50" s="271"/>
      <c r="O50" s="271"/>
      <c r="P50" s="93"/>
      <c r="Q50" s="185"/>
      <c r="R50" s="270"/>
      <c r="S50" s="271"/>
      <c r="T50" s="271"/>
      <c r="U50" s="271"/>
      <c r="V50" s="93"/>
      <c r="W50" s="185"/>
      <c r="X50" s="271"/>
      <c r="Y50" s="271"/>
      <c r="Z50" s="271"/>
      <c r="AA50" s="271"/>
      <c r="AB50" s="93"/>
      <c r="AC50" s="185"/>
      <c r="AD50" s="91"/>
      <c r="AE50" s="92"/>
      <c r="AF50" s="92"/>
      <c r="AG50" s="92"/>
      <c r="AH50" s="93"/>
      <c r="AI50" s="147"/>
      <c r="AJ50" s="94"/>
      <c r="AK50" s="94"/>
      <c r="AL50" s="94"/>
      <c r="AM50" s="95"/>
      <c r="AN50" s="93"/>
      <c r="AO50" s="147"/>
      <c r="AP50" s="57"/>
      <c r="AQ50" s="94"/>
      <c r="AR50" s="94"/>
      <c r="AS50" s="94">
        <v>0</v>
      </c>
      <c r="AT50" s="93"/>
      <c r="AU50" s="165">
        <v>10</v>
      </c>
    </row>
    <row r="51" spans="1:47" s="16" customFormat="1" ht="12.75" customHeight="1">
      <c r="A51" s="187"/>
      <c r="B51" s="186" t="s">
        <v>15</v>
      </c>
      <c r="C51" s="178">
        <f aca="true" t="shared" si="9" ref="C51:I51">SUM(C26:C50,C18:C24,C10:C16)</f>
        <v>17</v>
      </c>
      <c r="D51" s="179">
        <f t="shared" si="9"/>
        <v>210</v>
      </c>
      <c r="E51" s="181">
        <f t="shared" si="9"/>
        <v>2520</v>
      </c>
      <c r="F51" s="180">
        <f t="shared" si="9"/>
        <v>12</v>
      </c>
      <c r="G51" s="176">
        <f t="shared" si="9"/>
        <v>9</v>
      </c>
      <c r="H51" s="176">
        <f t="shared" si="9"/>
        <v>2</v>
      </c>
      <c r="I51" s="176">
        <f t="shared" si="9"/>
        <v>2</v>
      </c>
      <c r="J51" s="280">
        <f>COUNTA(J10:J16,J18:J24,J26:J50)</f>
        <v>2</v>
      </c>
      <c r="K51" s="284">
        <f>SUM(K10:K50)</f>
        <v>29</v>
      </c>
      <c r="L51" s="176">
        <f>SUM(L26:L50,L18:L24,L10:L16)</f>
        <v>10</v>
      </c>
      <c r="M51" s="176">
        <f>SUM(M26:M50,M18:M24,M10:M16)</f>
        <v>10</v>
      </c>
      <c r="N51" s="176">
        <f>SUM(N26:N50,N18:N24,N10:N16)</f>
        <v>7</v>
      </c>
      <c r="O51" s="176">
        <f>SUM(O26:O50,O18:O24,O10:O16)</f>
        <v>1</v>
      </c>
      <c r="P51" s="280">
        <f>COUNTA(P10:P16,P18:P24,P26:P50)</f>
        <v>3</v>
      </c>
      <c r="Q51" s="284">
        <f>SUM(Q10:Q50)</f>
        <v>31</v>
      </c>
      <c r="R51" s="176">
        <f>SUM(R26:R50,R18:R24,R10:R16)</f>
        <v>11</v>
      </c>
      <c r="S51" s="176">
        <f>SUM(S26:S50,S18:S24,S10:S16)</f>
        <v>8</v>
      </c>
      <c r="T51" s="176">
        <f>SUM(T26:T50,T18:T24,T10:T16)</f>
        <v>2</v>
      </c>
      <c r="U51" s="176">
        <f>SUM(U26:U50,U18:U24,U10:U16)</f>
        <v>4</v>
      </c>
      <c r="V51" s="280">
        <f>COUNTA(V10:V16,V18:V24,V26:V50)</f>
        <v>3</v>
      </c>
      <c r="W51" s="284">
        <f>SUM(W10:W50)</f>
        <v>28</v>
      </c>
      <c r="X51" s="176">
        <f>SUM(X26:X50,X18:X24,X10:X16)</f>
        <v>11</v>
      </c>
      <c r="Y51" s="176">
        <f>SUM(Y26:Y50,Y18:Y24,Y10:Y16)</f>
        <v>7</v>
      </c>
      <c r="Z51" s="176">
        <f>SUM(Z26:Z50,Z18:Z24,Z10:Z16)</f>
        <v>6</v>
      </c>
      <c r="AA51" s="176">
        <f>SUM(AA26:AA50,AA18:AA24,AA10:AA16)</f>
        <v>3</v>
      </c>
      <c r="AB51" s="280">
        <f>COUNTA(AB10:AB16,AB18:AB24,AB26:AB50)</f>
        <v>2</v>
      </c>
      <c r="AC51" s="284">
        <f>SUM(AC10:AC50)</f>
        <v>32</v>
      </c>
      <c r="AD51" s="176">
        <f>SUM(AD26:AD50,AD18:AD24,AD10:AD16)</f>
        <v>11</v>
      </c>
      <c r="AE51" s="176">
        <f>SUM(AE26:AE50,AE18:AE24,AE10:AE16)</f>
        <v>2</v>
      </c>
      <c r="AF51" s="176">
        <f>SUM(AF26:AF50,AF18:AF24,AF10:AF16)</f>
        <v>3.5</v>
      </c>
      <c r="AG51" s="176">
        <f>SUM(AG26:AG50,AG18:AG24,AG10:AG16)</f>
        <v>9.5</v>
      </c>
      <c r="AH51" s="280">
        <f>COUNTA(AH10:AH16,AH18:AH24,AH26:AH50)</f>
        <v>3</v>
      </c>
      <c r="AI51" s="284">
        <f>SUM(AI10:AI50)</f>
        <v>28</v>
      </c>
      <c r="AJ51" s="176">
        <f>SUM(AJ26:AJ50,AJ18:AJ24,AJ10:AJ16)</f>
        <v>14</v>
      </c>
      <c r="AK51" s="176">
        <f>SUM(AK26:AK50,AK18:AK24,AK10:AK16)</f>
        <v>1</v>
      </c>
      <c r="AL51" s="176">
        <f>SUM(AL26:AL50,AL18:AL24,AL10:AL16)</f>
        <v>3</v>
      </c>
      <c r="AM51" s="176">
        <f>SUM(AM26:AM50,AM18:AM24,AM10:AM16)</f>
        <v>11</v>
      </c>
      <c r="AN51" s="280">
        <f>COUNTA(AN10:AN16,AN18:AN24,AN26:AN50)</f>
        <v>3</v>
      </c>
      <c r="AO51" s="284">
        <f>SUM(AO10:AO50)</f>
        <v>32</v>
      </c>
      <c r="AP51" s="176">
        <f>SUM(AP26:AP50,AP18:AP24,AP10:AP16)</f>
        <v>5</v>
      </c>
      <c r="AQ51" s="176">
        <f>SUM(AQ26:AQ50,AQ18:AQ24,AQ10:AQ16)</f>
        <v>1</v>
      </c>
      <c r="AR51" s="176">
        <f>SUM(AR26:AR50,AR18:AR24,AR10:AR16)</f>
        <v>0</v>
      </c>
      <c r="AS51" s="176">
        <f>SUM(AS26:AS50,AS18:AS24,AS10:AS16)</f>
        <v>2</v>
      </c>
      <c r="AT51" s="280">
        <f>COUNTA(AT10:AT16,AT18:AT24,AT26:AT50)</f>
        <v>1</v>
      </c>
      <c r="AU51" s="282">
        <f>SUM(AU10:AU50)</f>
        <v>30</v>
      </c>
    </row>
    <row r="52" spans="1:47" s="42" customFormat="1" ht="13.5" customHeight="1" thickBot="1">
      <c r="A52" s="58"/>
      <c r="B52" s="59" t="s">
        <v>16</v>
      </c>
      <c r="C52" s="60"/>
      <c r="D52" s="152"/>
      <c r="E52" s="152">
        <f>E51/15</f>
        <v>168</v>
      </c>
      <c r="F52" s="151"/>
      <c r="G52" s="88">
        <f>SUM(F51:I51)</f>
        <v>25</v>
      </c>
      <c r="H52" s="89"/>
      <c r="I52" s="182"/>
      <c r="J52" s="281"/>
      <c r="K52" s="285"/>
      <c r="L52" s="61"/>
      <c r="M52" s="62">
        <f>SUM(L51:O51)</f>
        <v>28</v>
      </c>
      <c r="N52" s="63"/>
      <c r="O52" s="183"/>
      <c r="P52" s="281"/>
      <c r="Q52" s="285"/>
      <c r="R52" s="61"/>
      <c r="S52" s="62">
        <f>SUM(R51:U51)</f>
        <v>25</v>
      </c>
      <c r="T52" s="63"/>
      <c r="U52" s="183"/>
      <c r="V52" s="281"/>
      <c r="W52" s="285"/>
      <c r="X52" s="64"/>
      <c r="Y52" s="62">
        <f>SUM(X51:AA51)</f>
        <v>27</v>
      </c>
      <c r="Z52" s="63"/>
      <c r="AA52" s="183"/>
      <c r="AB52" s="281"/>
      <c r="AC52" s="285"/>
      <c r="AD52" s="64"/>
      <c r="AE52" s="62">
        <f>SUM(AD51:AG51)</f>
        <v>26</v>
      </c>
      <c r="AF52" s="63"/>
      <c r="AG52" s="183"/>
      <c r="AH52" s="281"/>
      <c r="AI52" s="285"/>
      <c r="AJ52" s="65"/>
      <c r="AK52" s="66">
        <f>SUM(AJ51:AM51)</f>
        <v>29</v>
      </c>
      <c r="AL52" s="67"/>
      <c r="AM52" s="184"/>
      <c r="AN52" s="281"/>
      <c r="AO52" s="285"/>
      <c r="AP52" s="68"/>
      <c r="AQ52" s="66">
        <f>SUM(AP51:AS51)</f>
        <v>8</v>
      </c>
      <c r="AR52" s="66"/>
      <c r="AS52" s="184"/>
      <c r="AT52" s="281"/>
      <c r="AU52" s="283"/>
    </row>
    <row r="53" spans="1:47" s="74" customFormat="1" ht="11.25" customHeight="1" thickTop="1">
      <c r="A53" s="17"/>
      <c r="B53" s="69"/>
      <c r="C53" s="131"/>
      <c r="D53" s="18"/>
      <c r="E53" s="70"/>
      <c r="F53" s="71"/>
      <c r="G53" s="71"/>
      <c r="H53" s="71"/>
      <c r="I53" s="71"/>
      <c r="J53" s="70"/>
      <c r="K53" s="274"/>
      <c r="L53" s="71"/>
      <c r="M53" s="71"/>
      <c r="N53" s="71"/>
      <c r="O53" s="71"/>
      <c r="P53" s="134"/>
      <c r="Q53" s="111"/>
      <c r="R53" s="71"/>
      <c r="S53" s="71"/>
      <c r="T53" s="71"/>
      <c r="U53" s="71"/>
      <c r="V53" s="134"/>
      <c r="W53" s="139"/>
      <c r="X53" s="71"/>
      <c r="Y53" s="71"/>
      <c r="Z53" s="71"/>
      <c r="AA53" s="71"/>
      <c r="AB53" s="71"/>
      <c r="AC53" s="172"/>
      <c r="AD53" s="71"/>
      <c r="AE53" s="71"/>
      <c r="AF53" s="71"/>
      <c r="AG53" s="71"/>
      <c r="AH53" s="134"/>
      <c r="AI53" s="111"/>
      <c r="AJ53" s="73"/>
      <c r="AK53" s="71"/>
      <c r="AL53" s="71"/>
      <c r="AM53" s="71"/>
      <c r="AN53" s="71"/>
      <c r="AO53" s="111"/>
      <c r="AP53" s="71"/>
      <c r="AQ53" s="71"/>
      <c r="AR53" s="71"/>
      <c r="AS53" s="71"/>
      <c r="AT53" s="71"/>
      <c r="AU53" s="125"/>
    </row>
    <row r="54" spans="1:47" s="74" customFormat="1" ht="11.25" customHeight="1">
      <c r="A54" s="17"/>
      <c r="B54" s="299" t="s">
        <v>102</v>
      </c>
      <c r="C54" s="299"/>
      <c r="D54" s="299"/>
      <c r="E54" s="299"/>
      <c r="F54" s="299"/>
      <c r="G54" s="299"/>
      <c r="H54" s="299"/>
      <c r="I54" s="299"/>
      <c r="J54" s="299"/>
      <c r="K54" s="72"/>
      <c r="M54" s="81" t="s">
        <v>17</v>
      </c>
      <c r="N54" s="80"/>
      <c r="O54" s="80"/>
      <c r="P54" s="80"/>
      <c r="Q54" s="76"/>
      <c r="R54" s="77" t="s">
        <v>99</v>
      </c>
      <c r="S54" s="76"/>
      <c r="T54" s="76"/>
      <c r="U54" s="80"/>
      <c r="W54" s="168"/>
      <c r="Z54" s="76" t="s">
        <v>30</v>
      </c>
      <c r="AA54" s="80"/>
      <c r="AB54" s="80"/>
      <c r="AC54" s="80"/>
      <c r="AD54" s="76"/>
      <c r="AE54" s="77"/>
      <c r="AG54" s="80"/>
      <c r="AH54" s="80"/>
      <c r="AN54" s="80"/>
      <c r="AO54" s="76"/>
      <c r="AP54" s="80"/>
      <c r="AQ54" s="80"/>
      <c r="AR54" s="80"/>
      <c r="AS54" s="80"/>
      <c r="AT54" s="80"/>
      <c r="AU54" s="126"/>
    </row>
    <row r="55" spans="1:47" s="74" customFormat="1" ht="11.25" customHeight="1">
      <c r="A55" s="17"/>
      <c r="B55" s="300" t="s">
        <v>103</v>
      </c>
      <c r="C55" s="300"/>
      <c r="D55" s="300"/>
      <c r="E55" s="300"/>
      <c r="F55" s="300"/>
      <c r="G55" s="300"/>
      <c r="H55" s="300"/>
      <c r="I55" s="300"/>
      <c r="J55" s="300"/>
      <c r="K55" s="133"/>
      <c r="L55" s="135"/>
      <c r="M55" s="136"/>
      <c r="N55" s="136"/>
      <c r="O55" s="136"/>
      <c r="P55" s="136"/>
      <c r="Q55" s="136"/>
      <c r="R55" s="136"/>
      <c r="S55" s="136"/>
      <c r="T55" s="137"/>
      <c r="U55" s="136"/>
      <c r="V55" s="138"/>
      <c r="W55" s="169"/>
      <c r="X55" s="171"/>
      <c r="Y55" s="76"/>
      <c r="Z55" s="76" t="s">
        <v>98</v>
      </c>
      <c r="AA55" s="80"/>
      <c r="AB55" s="80"/>
      <c r="AC55" s="80"/>
      <c r="AD55" s="79"/>
      <c r="AE55" s="77"/>
      <c r="AG55" s="80"/>
      <c r="AH55" s="80"/>
      <c r="AN55" s="80"/>
      <c r="AO55" s="79"/>
      <c r="AP55" s="80"/>
      <c r="AQ55" s="80"/>
      <c r="AR55" s="80"/>
      <c r="AS55" s="80"/>
      <c r="AT55" s="80"/>
      <c r="AU55" s="127"/>
    </row>
    <row r="56" spans="1:47" s="74" customFormat="1" ht="11.25" customHeight="1">
      <c r="A56" s="17"/>
      <c r="K56" s="133"/>
      <c r="M56" s="81" t="s">
        <v>18</v>
      </c>
      <c r="N56" s="79"/>
      <c r="O56" s="79"/>
      <c r="T56" s="121"/>
      <c r="U56" s="79"/>
      <c r="V56" s="118"/>
      <c r="W56" s="170"/>
      <c r="X56" s="81"/>
      <c r="Y56" s="76"/>
      <c r="Z56" s="76" t="s">
        <v>95</v>
      </c>
      <c r="AA56" s="80"/>
      <c r="AB56" s="80"/>
      <c r="AC56" s="80"/>
      <c r="AD56" s="79"/>
      <c r="AE56" s="77"/>
      <c r="AG56" s="80"/>
      <c r="AH56" s="80"/>
      <c r="AN56" s="80"/>
      <c r="AO56" s="79"/>
      <c r="AP56" s="80"/>
      <c r="AQ56" s="80"/>
      <c r="AR56" s="80"/>
      <c r="AS56" s="80"/>
      <c r="AT56" s="80"/>
      <c r="AU56" s="127"/>
    </row>
    <row r="57" spans="1:47" s="74" customFormat="1" ht="11.25" customHeight="1">
      <c r="A57" s="17"/>
      <c r="B57" s="69"/>
      <c r="C57" s="76"/>
      <c r="D57" s="76"/>
      <c r="E57" s="76"/>
      <c r="F57" s="76"/>
      <c r="G57" s="120"/>
      <c r="H57" s="79"/>
      <c r="I57" s="78"/>
      <c r="J57" s="79"/>
      <c r="K57" s="133"/>
      <c r="M57" s="81"/>
      <c r="O57" s="79"/>
      <c r="T57" s="121"/>
      <c r="U57" s="79"/>
      <c r="V57" s="118"/>
      <c r="W57" s="170"/>
      <c r="X57" s="81"/>
      <c r="Y57" s="76"/>
      <c r="Z57" s="81"/>
      <c r="AA57" s="117"/>
      <c r="AB57" s="117"/>
      <c r="AC57" s="81"/>
      <c r="AD57" s="117"/>
      <c r="AE57" s="117"/>
      <c r="AF57" s="117"/>
      <c r="AG57" s="117"/>
      <c r="AH57" s="117"/>
      <c r="AI57" s="81"/>
      <c r="AJ57" s="69"/>
      <c r="AK57" s="69"/>
      <c r="AL57" s="69"/>
      <c r="AM57" s="69"/>
      <c r="AN57" s="69"/>
      <c r="AO57" s="81"/>
      <c r="AP57" s="117"/>
      <c r="AQ57" s="117"/>
      <c r="AR57" s="117"/>
      <c r="AS57" s="80"/>
      <c r="AT57" s="80"/>
      <c r="AU57" s="127"/>
    </row>
    <row r="58" spans="1:47" s="74" customFormat="1" ht="11.25" customHeight="1">
      <c r="A58" s="17"/>
      <c r="B58" s="69"/>
      <c r="C58" s="76"/>
      <c r="D58" s="76"/>
      <c r="E58" s="76"/>
      <c r="F58" s="76"/>
      <c r="G58" s="120"/>
      <c r="H58" s="79"/>
      <c r="I58" s="78"/>
      <c r="J58" s="79"/>
      <c r="K58" s="133"/>
      <c r="M58" s="74" t="s">
        <v>96</v>
      </c>
      <c r="P58" s="79"/>
      <c r="T58" s="121"/>
      <c r="U58" s="79"/>
      <c r="V58" s="118"/>
      <c r="W58" s="170"/>
      <c r="X58" s="81"/>
      <c r="Y58" s="76"/>
      <c r="Z58" s="81"/>
      <c r="AA58" s="119"/>
      <c r="AB58" s="117"/>
      <c r="AC58" s="81"/>
      <c r="AD58" s="117"/>
      <c r="AE58" s="117"/>
      <c r="AF58" s="117"/>
      <c r="AG58" s="117"/>
      <c r="AH58" s="117"/>
      <c r="AI58" s="81"/>
      <c r="AJ58" s="70"/>
      <c r="AK58" s="69"/>
      <c r="AL58" s="82"/>
      <c r="AM58" s="6"/>
      <c r="AN58" s="69"/>
      <c r="AP58" s="82"/>
      <c r="AQ58" s="69"/>
      <c r="AR58" s="82"/>
      <c r="AS58" s="80"/>
      <c r="AT58" s="80"/>
      <c r="AU58" s="127"/>
    </row>
    <row r="59" spans="1:47" s="74" customFormat="1" ht="11.25" customHeight="1">
      <c r="A59" s="17"/>
      <c r="B59" s="69"/>
      <c r="C59" s="76"/>
      <c r="D59" s="76"/>
      <c r="E59" s="76"/>
      <c r="F59" s="76"/>
      <c r="G59" s="120"/>
      <c r="H59" s="79"/>
      <c r="I59" s="78"/>
      <c r="J59" s="79"/>
      <c r="K59" s="133"/>
      <c r="M59" s="74" t="s">
        <v>85</v>
      </c>
      <c r="N59" s="79"/>
      <c r="P59" s="79"/>
      <c r="Q59" s="79"/>
      <c r="S59" s="79"/>
      <c r="T59" s="121"/>
      <c r="U59" s="79"/>
      <c r="V59" s="118"/>
      <c r="W59" s="170"/>
      <c r="X59" s="81"/>
      <c r="Y59" s="76"/>
      <c r="Z59" s="76"/>
      <c r="AA59" s="80"/>
      <c r="AB59" s="80"/>
      <c r="AC59" s="80"/>
      <c r="AD59" s="79"/>
      <c r="AE59" s="77"/>
      <c r="AG59" s="80"/>
      <c r="AH59" s="80"/>
      <c r="AN59" s="80"/>
      <c r="AO59" s="79"/>
      <c r="AP59" s="80"/>
      <c r="AQ59" s="80"/>
      <c r="AR59" s="80"/>
      <c r="AS59" s="80"/>
      <c r="AT59" s="80"/>
      <c r="AU59" s="127"/>
    </row>
    <row r="60" spans="1:47" s="82" customFormat="1" ht="11.25" customHeight="1">
      <c r="A60" s="75"/>
      <c r="B60" s="69"/>
      <c r="C60" s="81"/>
      <c r="D60" s="81"/>
      <c r="E60" s="81"/>
      <c r="F60" s="81"/>
      <c r="G60" s="120"/>
      <c r="H60" s="81"/>
      <c r="I60" s="81"/>
      <c r="J60" s="81"/>
      <c r="K60" s="132"/>
      <c r="L60" s="81"/>
      <c r="M60" s="247" t="s">
        <v>104</v>
      </c>
      <c r="N60" s="79"/>
      <c r="O60" s="74"/>
      <c r="P60" s="79"/>
      <c r="Q60" s="81"/>
      <c r="S60" s="81"/>
      <c r="T60" s="81"/>
      <c r="U60" s="81"/>
      <c r="V60" s="81"/>
      <c r="W60" s="132"/>
      <c r="X60" s="81"/>
      <c r="Y60" s="81"/>
      <c r="Z60" s="81"/>
      <c r="AA60" s="117"/>
      <c r="AB60" s="117"/>
      <c r="AC60" s="81"/>
      <c r="AD60" s="117"/>
      <c r="AE60" s="117"/>
      <c r="AF60" s="117"/>
      <c r="AG60" s="117"/>
      <c r="AH60" s="117"/>
      <c r="AI60" s="81"/>
      <c r="AJ60" s="69"/>
      <c r="AK60" s="69"/>
      <c r="AL60" s="69"/>
      <c r="AM60" s="69"/>
      <c r="AN60" s="69"/>
      <c r="AO60" s="81" t="s">
        <v>97</v>
      </c>
      <c r="AP60" s="117"/>
      <c r="AQ60" s="117"/>
      <c r="AR60" s="117"/>
      <c r="AS60" s="117"/>
      <c r="AT60" s="117"/>
      <c r="AU60" s="128"/>
    </row>
    <row r="61" spans="1:47" s="82" customFormat="1" ht="11.25" customHeight="1" thickBot="1">
      <c r="A61" s="83"/>
      <c r="B61" s="84"/>
      <c r="C61" s="85"/>
      <c r="D61" s="85"/>
      <c r="E61" s="85"/>
      <c r="F61" s="85"/>
      <c r="G61" s="86"/>
      <c r="H61" s="85"/>
      <c r="I61" s="85"/>
      <c r="J61" s="85"/>
      <c r="K61" s="87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7"/>
      <c r="X61" s="84"/>
      <c r="Y61" s="84"/>
      <c r="Z61" s="84"/>
      <c r="AA61" s="84"/>
      <c r="AB61" s="84"/>
      <c r="AC61" s="85"/>
      <c r="AD61" s="84"/>
      <c r="AE61" s="84"/>
      <c r="AF61" s="84"/>
      <c r="AG61" s="84"/>
      <c r="AH61" s="84"/>
      <c r="AI61" s="85"/>
      <c r="AJ61" s="84"/>
      <c r="AK61" s="84"/>
      <c r="AL61" s="84"/>
      <c r="AM61" s="84"/>
      <c r="AN61" s="84"/>
      <c r="AO61" s="85"/>
      <c r="AP61" s="84"/>
      <c r="AQ61" s="84"/>
      <c r="AR61" s="84"/>
      <c r="AS61" s="84"/>
      <c r="AT61" s="84"/>
      <c r="AU61" s="129"/>
    </row>
    <row r="62" spans="2:47" ht="12" thickTop="1">
      <c r="B62" s="82"/>
      <c r="C62" s="19"/>
      <c r="D62" s="19"/>
      <c r="E62" s="19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112"/>
      <c r="R62" s="74"/>
      <c r="S62" s="74"/>
      <c r="T62" s="74"/>
      <c r="U62" s="74"/>
      <c r="V62" s="74"/>
      <c r="W62" s="112"/>
      <c r="X62" s="74"/>
      <c r="Y62" s="74"/>
      <c r="Z62" s="74"/>
      <c r="AA62" s="74"/>
      <c r="AB62" s="74"/>
      <c r="AC62" s="112"/>
      <c r="AD62" s="74"/>
      <c r="AE62" s="74"/>
      <c r="AF62" s="74"/>
      <c r="AG62" s="74"/>
      <c r="AH62" s="74"/>
      <c r="AI62" s="112"/>
      <c r="AJ62" s="74"/>
      <c r="AK62" s="74"/>
      <c r="AL62" s="74"/>
      <c r="AM62" s="74"/>
      <c r="AN62" s="74"/>
      <c r="AO62" s="112"/>
      <c r="AP62" s="74"/>
      <c r="AQ62" s="74"/>
      <c r="AR62" s="74"/>
      <c r="AS62" s="74"/>
      <c r="AT62" s="74"/>
      <c r="AU62" s="112"/>
    </row>
    <row r="63" spans="2:47" ht="11.25">
      <c r="B63" s="82"/>
      <c r="C63" s="19"/>
      <c r="D63" s="19"/>
      <c r="E63" s="19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112"/>
      <c r="R63" s="74"/>
      <c r="S63" s="74"/>
      <c r="T63" s="74"/>
      <c r="U63" s="74"/>
      <c r="V63" s="74"/>
      <c r="W63" s="112"/>
      <c r="X63" s="74"/>
      <c r="Y63" s="74"/>
      <c r="Z63" s="74"/>
      <c r="AA63" s="74"/>
      <c r="AB63" s="74"/>
      <c r="AC63" s="112"/>
      <c r="AD63" s="74"/>
      <c r="AE63" s="74"/>
      <c r="AF63" s="74"/>
      <c r="AG63" s="74"/>
      <c r="AH63" s="74"/>
      <c r="AI63" s="112"/>
      <c r="AJ63" s="74"/>
      <c r="AK63" s="74"/>
      <c r="AL63" s="74"/>
      <c r="AM63" s="74"/>
      <c r="AN63" s="74"/>
      <c r="AO63" s="112"/>
      <c r="AP63" s="74"/>
      <c r="AQ63" s="74"/>
      <c r="AR63" s="74"/>
      <c r="AS63" s="74"/>
      <c r="AT63" s="74"/>
      <c r="AU63" s="112"/>
    </row>
    <row r="64" spans="2:47" ht="11.25">
      <c r="B64" s="82"/>
      <c r="C64" s="19"/>
      <c r="D64" s="19"/>
      <c r="E64" s="19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112"/>
      <c r="R64" s="74"/>
      <c r="S64" s="74"/>
      <c r="T64" s="74"/>
      <c r="U64" s="74"/>
      <c r="V64" s="74"/>
      <c r="W64" s="112"/>
      <c r="X64" s="74"/>
      <c r="Y64" s="74"/>
      <c r="Z64" s="74"/>
      <c r="AA64" s="74"/>
      <c r="AB64" s="74"/>
      <c r="AC64" s="112"/>
      <c r="AD64" s="74"/>
      <c r="AE64" s="74"/>
      <c r="AF64" s="74"/>
      <c r="AG64" s="74"/>
      <c r="AH64" s="74"/>
      <c r="AI64" s="112"/>
      <c r="AJ64" s="74"/>
      <c r="AK64" s="74"/>
      <c r="AL64" s="74"/>
      <c r="AM64" s="74"/>
      <c r="AN64" s="74"/>
      <c r="AO64" s="112"/>
      <c r="AP64" s="74"/>
      <c r="AQ64" s="74"/>
      <c r="AR64" s="74"/>
      <c r="AS64" s="74"/>
      <c r="AT64" s="74"/>
      <c r="AU64" s="112"/>
    </row>
    <row r="65" spans="1:47" ht="11.25">
      <c r="A65" s="6"/>
      <c r="B65" s="6"/>
      <c r="C65" s="6"/>
      <c r="D65" s="6"/>
      <c r="E65" s="6"/>
      <c r="Q65" s="6"/>
      <c r="W65" s="6"/>
      <c r="AC65" s="6"/>
      <c r="AI65" s="6"/>
      <c r="AO65" s="6"/>
      <c r="AU65" s="6"/>
    </row>
    <row r="66" spans="1:47" ht="11.25">
      <c r="A66" s="6"/>
      <c r="B66" s="6"/>
      <c r="C66" s="6"/>
      <c r="D66" s="6"/>
      <c r="E66" s="6"/>
      <c r="Q66" s="6"/>
      <c r="W66" s="6"/>
      <c r="AC66" s="6"/>
      <c r="AI66" s="6"/>
      <c r="AO66" s="6"/>
      <c r="AU66" s="6"/>
    </row>
    <row r="67" spans="1:47" ht="12.75" customHeight="1">
      <c r="A67" s="6"/>
      <c r="B67" s="6"/>
      <c r="C67" s="6"/>
      <c r="D67" s="6"/>
      <c r="E67" s="6"/>
      <c r="Q67" s="6"/>
      <c r="W67" s="6"/>
      <c r="AC67" s="6"/>
      <c r="AI67" s="6"/>
      <c r="AO67" s="6"/>
      <c r="AU67" s="6"/>
    </row>
    <row r="68" spans="1:47" ht="11.25">
      <c r="A68" s="6"/>
      <c r="B68" s="6"/>
      <c r="C68" s="6"/>
      <c r="D68" s="6"/>
      <c r="E68" s="6"/>
      <c r="Q68" s="6"/>
      <c r="W68" s="6"/>
      <c r="AC68" s="6"/>
      <c r="AI68" s="6"/>
      <c r="AO68" s="6"/>
      <c r="AU68" s="6"/>
    </row>
    <row r="69" spans="1:47" ht="11.25">
      <c r="A69" s="6"/>
      <c r="B69" s="6"/>
      <c r="C69" s="6"/>
      <c r="D69" s="6"/>
      <c r="E69" s="6"/>
      <c r="Q69" s="6"/>
      <c r="W69" s="6"/>
      <c r="AC69" s="6"/>
      <c r="AI69" s="6"/>
      <c r="AO69" s="6"/>
      <c r="AU69" s="6"/>
    </row>
    <row r="70" spans="1:47" ht="11.25">
      <c r="A70" s="6"/>
      <c r="B70" s="6"/>
      <c r="C70" s="6"/>
      <c r="D70" s="6"/>
      <c r="E70" s="6"/>
      <c r="Q70" s="6"/>
      <c r="W70" s="6"/>
      <c r="AC70" s="6"/>
      <c r="AI70" s="6"/>
      <c r="AO70" s="6"/>
      <c r="AU70" s="6"/>
    </row>
    <row r="71" spans="1:47" ht="11.25">
      <c r="A71" s="6"/>
      <c r="B71" s="6"/>
      <c r="C71" s="6"/>
      <c r="D71" s="6"/>
      <c r="E71" s="6"/>
      <c r="Q71" s="6"/>
      <c r="W71" s="6"/>
      <c r="AC71" s="6"/>
      <c r="AI71" s="6"/>
      <c r="AO71" s="6"/>
      <c r="AU71" s="6"/>
    </row>
    <row r="72" spans="1:47" ht="13.5" customHeight="1">
      <c r="A72" s="6"/>
      <c r="B72" s="6"/>
      <c r="C72" s="6"/>
      <c r="D72" s="6"/>
      <c r="E72" s="6"/>
      <c r="Q72" s="6"/>
      <c r="W72" s="6"/>
      <c r="AC72" s="6"/>
      <c r="AI72" s="6"/>
      <c r="AO72" s="6"/>
      <c r="AU72" s="6"/>
    </row>
    <row r="73" s="42" customFormat="1" ht="15" customHeight="1"/>
    <row r="74" s="36" customFormat="1" ht="14.25" customHeight="1"/>
    <row r="75" s="36" customFormat="1" ht="14.25" customHeight="1"/>
    <row r="76" s="42" customFormat="1" ht="15" customHeight="1"/>
    <row r="77" s="42" customFormat="1" ht="15" customHeight="1"/>
    <row r="78" s="36" customFormat="1" ht="14.25" customHeight="1"/>
    <row r="79" s="42" customFormat="1" ht="15" customHeight="1"/>
    <row r="80" s="42" customFormat="1" ht="15" customHeight="1"/>
    <row r="81" s="36" customFormat="1" ht="14.25" customHeight="1"/>
    <row r="82" s="42" customFormat="1" ht="15" customHeight="1"/>
    <row r="83" s="42" customFormat="1" ht="15" customHeight="1"/>
    <row r="84" s="42" customFormat="1" ht="13.5" customHeight="1"/>
    <row r="85" s="42" customFormat="1" ht="15" customHeight="1"/>
    <row r="86" s="42" customFormat="1" ht="15" customHeight="1"/>
    <row r="87" s="42" customFormat="1" ht="12.75" customHeight="1"/>
    <row r="88" s="42" customFormat="1" ht="15" customHeight="1"/>
    <row r="89" s="42" customFormat="1" ht="15" customHeight="1"/>
    <row r="90" s="42" customFormat="1" ht="15" customHeight="1"/>
    <row r="91" s="42" customFormat="1" ht="15" customHeight="1"/>
    <row r="92" s="42" customFormat="1" ht="15" customHeight="1"/>
    <row r="93" spans="1:47" ht="21.75" customHeight="1">
      <c r="A93" s="6"/>
      <c r="B93" s="6"/>
      <c r="C93" s="6"/>
      <c r="D93" s="6"/>
      <c r="E93" s="6"/>
      <c r="Q93" s="6"/>
      <c r="W93" s="6"/>
      <c r="AC93" s="6"/>
      <c r="AI93" s="6"/>
      <c r="AO93" s="6"/>
      <c r="AU93" s="6"/>
    </row>
    <row r="94" s="42" customFormat="1" ht="12.75" customHeight="1"/>
    <row r="95" s="42" customFormat="1" ht="15" customHeight="1"/>
    <row r="96" s="42" customFormat="1" ht="24.75" customHeight="1"/>
    <row r="97" spans="1:47" ht="11.25">
      <c r="A97" s="6"/>
      <c r="B97" s="6"/>
      <c r="C97" s="6"/>
      <c r="D97" s="6"/>
      <c r="E97" s="6"/>
      <c r="Q97" s="6"/>
      <c r="W97" s="6"/>
      <c r="AC97" s="6"/>
      <c r="AI97" s="6"/>
      <c r="AO97" s="6"/>
      <c r="AU97" s="6"/>
    </row>
    <row r="98" spans="1:47" ht="11.25">
      <c r="A98" s="6"/>
      <c r="B98" s="6"/>
      <c r="C98" s="6"/>
      <c r="D98" s="6"/>
      <c r="E98" s="6"/>
      <c r="Q98" s="6"/>
      <c r="W98" s="6"/>
      <c r="AC98" s="6"/>
      <c r="AI98" s="6"/>
      <c r="AO98" s="6"/>
      <c r="AU98" s="6"/>
    </row>
    <row r="99" spans="1:47" ht="11.25">
      <c r="A99" s="6"/>
      <c r="B99" s="6"/>
      <c r="C99" s="6"/>
      <c r="D99" s="6"/>
      <c r="E99" s="6"/>
      <c r="Q99" s="6"/>
      <c r="W99" s="6"/>
      <c r="AC99" s="6"/>
      <c r="AI99" s="6"/>
      <c r="AO99" s="6"/>
      <c r="AU99" s="6"/>
    </row>
    <row r="100" spans="1:47" ht="11.25">
      <c r="A100" s="6"/>
      <c r="B100" s="6"/>
      <c r="C100" s="6"/>
      <c r="D100" s="6"/>
      <c r="E100" s="6"/>
      <c r="Q100" s="6"/>
      <c r="W100" s="6"/>
      <c r="AC100" s="6"/>
      <c r="AI100" s="6"/>
      <c r="AO100" s="6"/>
      <c r="AU100" s="6"/>
    </row>
    <row r="101" spans="1:47" ht="11.25">
      <c r="A101" s="6"/>
      <c r="B101" s="6"/>
      <c r="C101" s="6"/>
      <c r="D101" s="6"/>
      <c r="E101" s="6"/>
      <c r="Q101" s="6"/>
      <c r="W101" s="6"/>
      <c r="AC101" s="6"/>
      <c r="AI101" s="6"/>
      <c r="AO101" s="6"/>
      <c r="AU101" s="6"/>
    </row>
    <row r="102" spans="1:47" ht="11.25">
      <c r="A102" s="6"/>
      <c r="B102" s="6"/>
      <c r="C102" s="6"/>
      <c r="D102" s="6"/>
      <c r="E102" s="6"/>
      <c r="Q102" s="6"/>
      <c r="W102" s="6"/>
      <c r="AC102" s="6"/>
      <c r="AI102" s="6"/>
      <c r="AO102" s="6"/>
      <c r="AU102" s="6"/>
    </row>
    <row r="103" spans="1:47" ht="11.25">
      <c r="A103" s="6"/>
      <c r="B103" s="6"/>
      <c r="C103" s="6"/>
      <c r="D103" s="6"/>
      <c r="E103" s="6"/>
      <c r="Q103" s="6"/>
      <c r="W103" s="6"/>
      <c r="AC103" s="6"/>
      <c r="AI103" s="6"/>
      <c r="AO103" s="6"/>
      <c r="AU103" s="6"/>
    </row>
    <row r="104" spans="1:47" ht="11.25">
      <c r="A104" s="6"/>
      <c r="B104" s="6"/>
      <c r="C104" s="6"/>
      <c r="D104" s="6"/>
      <c r="E104" s="6"/>
      <c r="Q104" s="6"/>
      <c r="W104" s="6"/>
      <c r="AC104" s="6"/>
      <c r="AI104" s="6"/>
      <c r="AO104" s="6"/>
      <c r="AU104" s="6"/>
    </row>
    <row r="105" spans="1:47" ht="11.25">
      <c r="A105" s="6"/>
      <c r="B105" s="6"/>
      <c r="C105" s="6"/>
      <c r="D105" s="6"/>
      <c r="E105" s="6"/>
      <c r="Q105" s="6"/>
      <c r="W105" s="6"/>
      <c r="AC105" s="6"/>
      <c r="AI105" s="6"/>
      <c r="AO105" s="6"/>
      <c r="AU105" s="6"/>
    </row>
    <row r="106" spans="1:47" ht="11.25">
      <c r="A106" s="6"/>
      <c r="B106" s="6"/>
      <c r="C106" s="6"/>
      <c r="D106" s="6"/>
      <c r="E106" s="6"/>
      <c r="Q106" s="6"/>
      <c r="W106" s="6"/>
      <c r="AC106" s="6"/>
      <c r="AI106" s="6"/>
      <c r="AO106" s="6"/>
      <c r="AU106" s="6"/>
    </row>
    <row r="107" spans="1:47" ht="11.25">
      <c r="A107" s="6"/>
      <c r="B107" s="6"/>
      <c r="C107" s="6"/>
      <c r="D107" s="6"/>
      <c r="E107" s="6"/>
      <c r="Q107" s="6"/>
      <c r="W107" s="6"/>
      <c r="AC107" s="6"/>
      <c r="AI107" s="6"/>
      <c r="AO107" s="6"/>
      <c r="AU107" s="6"/>
    </row>
    <row r="108" spans="1:47" ht="11.25">
      <c r="A108" s="6"/>
      <c r="B108" s="6"/>
      <c r="C108" s="6"/>
      <c r="D108" s="6"/>
      <c r="E108" s="6"/>
      <c r="Q108" s="6"/>
      <c r="W108" s="6"/>
      <c r="AC108" s="6"/>
      <c r="AI108" s="6"/>
      <c r="AO108" s="6"/>
      <c r="AU108" s="6"/>
    </row>
    <row r="109" spans="1:47" ht="11.25">
      <c r="A109" s="6"/>
      <c r="B109" s="6"/>
      <c r="C109" s="6"/>
      <c r="D109" s="6"/>
      <c r="E109" s="6"/>
      <c r="Q109" s="6"/>
      <c r="W109" s="6"/>
      <c r="AC109" s="6"/>
      <c r="AI109" s="6"/>
      <c r="AO109" s="6"/>
      <c r="AU109" s="6"/>
    </row>
    <row r="110" spans="1:47" ht="11.25">
      <c r="A110" s="6"/>
      <c r="B110" s="6"/>
      <c r="C110" s="6"/>
      <c r="D110" s="6"/>
      <c r="E110" s="6"/>
      <c r="Q110" s="6"/>
      <c r="W110" s="6"/>
      <c r="AC110" s="6"/>
      <c r="AI110" s="6"/>
      <c r="AO110" s="6"/>
      <c r="AU110" s="6"/>
    </row>
    <row r="111" spans="1:47" ht="11.25">
      <c r="A111" s="6"/>
      <c r="B111" s="6"/>
      <c r="C111" s="6"/>
      <c r="D111" s="6"/>
      <c r="E111" s="6"/>
      <c r="Q111" s="6"/>
      <c r="W111" s="6"/>
      <c r="AC111" s="6"/>
      <c r="AI111" s="6"/>
      <c r="AO111" s="6"/>
      <c r="AU111" s="6"/>
    </row>
    <row r="112" spans="1:47" ht="11.25">
      <c r="A112" s="6"/>
      <c r="B112" s="6"/>
      <c r="C112" s="6"/>
      <c r="D112" s="6"/>
      <c r="E112" s="6"/>
      <c r="Q112" s="6"/>
      <c r="W112" s="6"/>
      <c r="AC112" s="6"/>
      <c r="AI112" s="6"/>
      <c r="AO112" s="6"/>
      <c r="AU112" s="6"/>
    </row>
    <row r="113" spans="1:47" ht="11.25">
      <c r="A113" s="6"/>
      <c r="B113" s="6"/>
      <c r="C113" s="6"/>
      <c r="D113" s="6"/>
      <c r="E113" s="6"/>
      <c r="Q113" s="6"/>
      <c r="W113" s="6"/>
      <c r="AC113" s="6"/>
      <c r="AI113" s="6"/>
      <c r="AO113" s="6"/>
      <c r="AU113" s="6"/>
    </row>
    <row r="114" spans="1:47" ht="11.25">
      <c r="A114" s="6"/>
      <c r="B114" s="6"/>
      <c r="C114" s="6"/>
      <c r="D114" s="6"/>
      <c r="E114" s="6"/>
      <c r="Q114" s="6"/>
      <c r="W114" s="6"/>
      <c r="AC114" s="6"/>
      <c r="AI114" s="6"/>
      <c r="AO114" s="6"/>
      <c r="AU114" s="6"/>
    </row>
    <row r="115" spans="1:47" ht="11.25">
      <c r="A115" s="6"/>
      <c r="B115" s="6"/>
      <c r="C115" s="6"/>
      <c r="D115" s="6"/>
      <c r="E115" s="6"/>
      <c r="Q115" s="6"/>
      <c r="W115" s="6"/>
      <c r="AC115" s="6"/>
      <c r="AI115" s="6"/>
      <c r="AO115" s="6"/>
      <c r="AU115" s="6"/>
    </row>
    <row r="116" spans="1:47" ht="11.25">
      <c r="A116" s="6"/>
      <c r="B116" s="6"/>
      <c r="C116" s="6"/>
      <c r="D116" s="6"/>
      <c r="E116" s="6"/>
      <c r="Q116" s="6"/>
      <c r="W116" s="6"/>
      <c r="AC116" s="6"/>
      <c r="AI116" s="6"/>
      <c r="AO116" s="6"/>
      <c r="AU116" s="6"/>
    </row>
    <row r="117" spans="1:47" ht="11.25">
      <c r="A117" s="6"/>
      <c r="B117" s="6"/>
      <c r="C117" s="6"/>
      <c r="D117" s="6"/>
      <c r="E117" s="6"/>
      <c r="Q117" s="6"/>
      <c r="W117" s="6"/>
      <c r="AC117" s="6"/>
      <c r="AI117" s="6"/>
      <c r="AO117" s="6"/>
      <c r="AU117" s="6"/>
    </row>
    <row r="118" spans="1:47" ht="11.25">
      <c r="A118" s="6"/>
      <c r="B118" s="6"/>
      <c r="C118" s="6"/>
      <c r="D118" s="6"/>
      <c r="E118" s="6"/>
      <c r="Q118" s="6"/>
      <c r="W118" s="6"/>
      <c r="AC118" s="6"/>
      <c r="AI118" s="6"/>
      <c r="AO118" s="6"/>
      <c r="AU118" s="6"/>
    </row>
    <row r="119" spans="1:47" ht="11.25">
      <c r="A119" s="6"/>
      <c r="B119" s="6"/>
      <c r="C119" s="6"/>
      <c r="D119" s="6"/>
      <c r="E119" s="6"/>
      <c r="Q119" s="6"/>
      <c r="W119" s="6"/>
      <c r="AC119" s="6"/>
      <c r="AI119" s="6"/>
      <c r="AO119" s="6"/>
      <c r="AU119" s="6"/>
    </row>
    <row r="120" spans="1:47" ht="11.25">
      <c r="A120" s="6"/>
      <c r="B120" s="6"/>
      <c r="C120" s="6"/>
      <c r="D120" s="6"/>
      <c r="E120" s="6"/>
      <c r="Q120" s="6"/>
      <c r="W120" s="6"/>
      <c r="AC120" s="6"/>
      <c r="AI120" s="6"/>
      <c r="AO120" s="6"/>
      <c r="AU120" s="6"/>
    </row>
    <row r="121" spans="1:47" ht="11.25">
      <c r="A121" s="6"/>
      <c r="B121" s="6"/>
      <c r="C121" s="6"/>
      <c r="D121" s="6"/>
      <c r="E121" s="6"/>
      <c r="Q121" s="6"/>
      <c r="W121" s="6"/>
      <c r="AC121" s="6"/>
      <c r="AI121" s="6"/>
      <c r="AO121" s="6"/>
      <c r="AU121" s="6"/>
    </row>
    <row r="122" spans="1:47" ht="11.25">
      <c r="A122" s="6"/>
      <c r="B122" s="6"/>
      <c r="C122" s="6"/>
      <c r="D122" s="6"/>
      <c r="E122" s="6"/>
      <c r="Q122" s="6"/>
      <c r="W122" s="6"/>
      <c r="AC122" s="6"/>
      <c r="AI122" s="6"/>
      <c r="AO122" s="6"/>
      <c r="AU122" s="6"/>
    </row>
    <row r="123" spans="1:47" ht="11.25">
      <c r="A123" s="6"/>
      <c r="B123" s="6"/>
      <c r="C123" s="6"/>
      <c r="D123" s="6"/>
      <c r="E123" s="6"/>
      <c r="Q123" s="6"/>
      <c r="W123" s="6"/>
      <c r="AC123" s="6"/>
      <c r="AI123" s="6"/>
      <c r="AO123" s="6"/>
      <c r="AU123" s="6"/>
    </row>
    <row r="124" spans="1:47" ht="11.25">
      <c r="A124" s="6"/>
      <c r="B124" s="6"/>
      <c r="C124" s="6"/>
      <c r="D124" s="6"/>
      <c r="E124" s="6"/>
      <c r="Q124" s="6"/>
      <c r="W124" s="6"/>
      <c r="AC124" s="6"/>
      <c r="AI124" s="6"/>
      <c r="AO124" s="6"/>
      <c r="AU124" s="6"/>
    </row>
    <row r="125" spans="1:47" ht="11.25">
      <c r="A125" s="6"/>
      <c r="B125" s="6"/>
      <c r="C125" s="6"/>
      <c r="D125" s="6"/>
      <c r="E125" s="6"/>
      <c r="Q125" s="6"/>
      <c r="W125" s="6"/>
      <c r="AC125" s="6"/>
      <c r="AI125" s="6"/>
      <c r="AO125" s="6"/>
      <c r="AU125" s="6"/>
    </row>
  </sheetData>
  <sheetProtection/>
  <mergeCells count="28">
    <mergeCell ref="L7:Q7"/>
    <mergeCell ref="R7:W7"/>
    <mergeCell ref="A1:B2"/>
    <mergeCell ref="A6:A8"/>
    <mergeCell ref="C6:C8"/>
    <mergeCell ref="D6:D8"/>
    <mergeCell ref="E6:E8"/>
    <mergeCell ref="F7:K7"/>
    <mergeCell ref="X7:AC7"/>
    <mergeCell ref="AD7:AI7"/>
    <mergeCell ref="AT51:AT52"/>
    <mergeCell ref="AU51:AU52"/>
    <mergeCell ref="AH51:AH52"/>
    <mergeCell ref="AI51:AI52"/>
    <mergeCell ref="AN51:AN52"/>
    <mergeCell ref="AO51:AO52"/>
    <mergeCell ref="AJ7:AO7"/>
    <mergeCell ref="AP7:AU7"/>
    <mergeCell ref="B54:J54"/>
    <mergeCell ref="B55:J55"/>
    <mergeCell ref="AB51:AB52"/>
    <mergeCell ref="AC51:AC52"/>
    <mergeCell ref="V51:V52"/>
    <mergeCell ref="W51:W52"/>
    <mergeCell ref="J51:J52"/>
    <mergeCell ref="K51:K52"/>
    <mergeCell ref="P51:P52"/>
    <mergeCell ref="Q51:Q52"/>
  </mergeCells>
  <printOptions horizontalCentered="1"/>
  <pageMargins left="0.18" right="0.16" top="1.299212598425197" bottom="0.984251968503937" header="0.5118110236220472" footer="0.5118110236220472"/>
  <pageSetup horizontalDpi="600" verticalDpi="600" orientation="portrait" paperSize="9" scale="64" r:id="rId1"/>
  <headerFooter alignWithMargins="0">
    <oddHeader>&amp;RZałącznik nr 3
do Uchwały RIP 6/2010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view="pageLayout" zoomScaleNormal="90" workbookViewId="0" topLeftCell="A4">
      <selection activeCell="AR4" sqref="AR4"/>
    </sheetView>
  </sheetViews>
  <sheetFormatPr defaultColWidth="9.375" defaultRowHeight="12.75"/>
  <cols>
    <col min="1" max="1" width="2.625" style="19" customWidth="1"/>
    <col min="2" max="2" width="30.50390625" style="55" customWidth="1"/>
    <col min="3" max="3" width="3.50390625" style="56" customWidth="1"/>
    <col min="4" max="4" width="4.50390625" style="56" customWidth="1"/>
    <col min="5" max="9" width="2.50390625" style="6" customWidth="1"/>
    <col min="10" max="10" width="3.125" style="6" customWidth="1"/>
    <col min="11" max="15" width="2.50390625" style="6" customWidth="1"/>
    <col min="16" max="16" width="3.00390625" style="107" customWidth="1"/>
    <col min="17" max="21" width="2.50390625" style="6" customWidth="1"/>
    <col min="22" max="22" width="3.00390625" style="107" customWidth="1"/>
    <col min="23" max="27" width="2.50390625" style="6" customWidth="1"/>
    <col min="28" max="28" width="3.00390625" style="107" customWidth="1"/>
    <col min="29" max="33" width="2.50390625" style="6" customWidth="1"/>
    <col min="34" max="34" width="3.00390625" style="107" customWidth="1"/>
    <col min="35" max="39" width="2.50390625" style="6" customWidth="1"/>
    <col min="40" max="40" width="3.00390625" style="107" customWidth="1"/>
    <col min="41" max="42" width="2.50390625" style="6" customWidth="1"/>
    <col min="43" max="43" width="3.50390625" style="6" customWidth="1"/>
    <col min="44" max="45" width="2.50390625" style="6" customWidth="1"/>
    <col min="46" max="46" width="3.375" style="107" customWidth="1"/>
    <col min="47" max="16384" width="9.375" style="6" customWidth="1"/>
  </cols>
  <sheetData>
    <row r="1" spans="2:46" ht="11.25">
      <c r="B1" s="82"/>
      <c r="C1" s="19"/>
      <c r="D1" s="19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12"/>
      <c r="Q1" s="74"/>
      <c r="R1" s="74"/>
      <c r="S1" s="74"/>
      <c r="T1" s="74"/>
      <c r="U1" s="74"/>
      <c r="V1" s="112"/>
      <c r="W1" s="74"/>
      <c r="X1" s="74"/>
      <c r="Y1" s="74"/>
      <c r="Z1" s="74"/>
      <c r="AA1" s="74"/>
      <c r="AB1" s="112"/>
      <c r="AC1" s="74"/>
      <c r="AD1" s="74"/>
      <c r="AE1" s="74"/>
      <c r="AF1" s="74"/>
      <c r="AG1" s="74"/>
      <c r="AH1" s="112"/>
      <c r="AI1" s="74"/>
      <c r="AJ1" s="74"/>
      <c r="AK1" s="74"/>
      <c r="AL1" s="74"/>
      <c r="AM1" s="74"/>
      <c r="AN1" s="112"/>
      <c r="AO1" s="74"/>
      <c r="AP1" s="74"/>
      <c r="AQ1" s="74"/>
      <c r="AR1" s="74"/>
      <c r="AS1" s="74"/>
      <c r="AT1" s="112"/>
    </row>
    <row r="2" spans="2:46" ht="11.25">
      <c r="B2" s="82"/>
      <c r="C2" s="19"/>
      <c r="D2" s="19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12"/>
      <c r="Q2" s="74"/>
      <c r="R2" s="74"/>
      <c r="S2" s="74"/>
      <c r="T2" s="74"/>
      <c r="U2" s="74"/>
      <c r="V2" s="112"/>
      <c r="W2" s="74"/>
      <c r="X2" s="74"/>
      <c r="Y2" s="74"/>
      <c r="Z2" s="74"/>
      <c r="AA2" s="74"/>
      <c r="AB2" s="112"/>
      <c r="AC2" s="74"/>
      <c r="AD2" s="74"/>
      <c r="AE2" s="74"/>
      <c r="AF2" s="74"/>
      <c r="AG2" s="74"/>
      <c r="AH2" s="112"/>
      <c r="AI2" s="74"/>
      <c r="AJ2" s="74"/>
      <c r="AK2" s="74"/>
      <c r="AL2" s="74"/>
      <c r="AM2" s="74"/>
      <c r="AN2" s="112"/>
      <c r="AO2" s="74"/>
      <c r="AP2" s="74"/>
      <c r="AQ2" s="74"/>
      <c r="AR2" s="74"/>
      <c r="AS2" s="74"/>
      <c r="AT2" s="112"/>
    </row>
    <row r="3" spans="2:46" ht="11.25">
      <c r="B3" s="82"/>
      <c r="C3" s="19"/>
      <c r="D3" s="19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12"/>
      <c r="Q3" s="74"/>
      <c r="R3" s="74"/>
      <c r="S3" s="74"/>
      <c r="T3" s="74"/>
      <c r="U3" s="74"/>
      <c r="V3" s="112"/>
      <c r="W3" s="74"/>
      <c r="X3" s="74"/>
      <c r="Y3" s="74"/>
      <c r="Z3" s="74"/>
      <c r="AA3" s="74"/>
      <c r="AB3" s="112"/>
      <c r="AC3" s="74"/>
      <c r="AD3" s="74"/>
      <c r="AE3" s="74"/>
      <c r="AF3" s="74"/>
      <c r="AG3" s="74"/>
      <c r="AH3" s="112"/>
      <c r="AI3" s="74"/>
      <c r="AJ3" s="74"/>
      <c r="AK3" s="74"/>
      <c r="AL3" s="74"/>
      <c r="AM3" s="74"/>
      <c r="AN3" s="112"/>
      <c r="AO3" s="74"/>
      <c r="AP3" s="74"/>
      <c r="AQ3" s="74"/>
      <c r="AR3" s="74"/>
      <c r="AS3" s="74"/>
      <c r="AT3" s="112"/>
    </row>
    <row r="4" spans="2:46" ht="11.25">
      <c r="B4" s="82"/>
      <c r="C4" s="19"/>
      <c r="D4" s="1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12"/>
      <c r="Q4" s="74"/>
      <c r="R4" s="74"/>
      <c r="S4" s="74"/>
      <c r="T4" s="74"/>
      <c r="U4" s="74"/>
      <c r="V4" s="112"/>
      <c r="W4" s="74"/>
      <c r="X4" s="74"/>
      <c r="Y4" s="74"/>
      <c r="Z4" s="74"/>
      <c r="AA4" s="74"/>
      <c r="AB4" s="112"/>
      <c r="AC4" s="74"/>
      <c r="AD4" s="74"/>
      <c r="AE4" s="74"/>
      <c r="AF4" s="74"/>
      <c r="AG4" s="74"/>
      <c r="AH4" s="112"/>
      <c r="AI4" s="74"/>
      <c r="AJ4" s="74"/>
      <c r="AK4" s="74"/>
      <c r="AL4" s="74"/>
      <c r="AM4" s="74"/>
      <c r="AN4" s="112"/>
      <c r="AO4" s="74"/>
      <c r="AP4" s="74"/>
      <c r="AQ4" s="74"/>
      <c r="AR4" s="74"/>
      <c r="AS4" s="74"/>
      <c r="AT4" s="112"/>
    </row>
    <row r="5" spans="1:46" ht="12.75">
      <c r="A5" s="188" t="s">
        <v>66</v>
      </c>
      <c r="B5" s="82"/>
      <c r="C5" s="19"/>
      <c r="D5" s="19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112"/>
      <c r="Q5" s="74"/>
      <c r="R5" s="74"/>
      <c r="S5" s="74"/>
      <c r="T5" s="74"/>
      <c r="U5" s="74"/>
      <c r="V5" s="112"/>
      <c r="W5" s="74"/>
      <c r="X5" s="74"/>
      <c r="Y5" s="74"/>
      <c r="Z5" s="74"/>
      <c r="AA5" s="74"/>
      <c r="AB5" s="112"/>
      <c r="AC5" s="74"/>
      <c r="AD5" s="74"/>
      <c r="AE5" s="74"/>
      <c r="AF5" s="74"/>
      <c r="AG5" s="74"/>
      <c r="AH5" s="112"/>
      <c r="AI5" s="74"/>
      <c r="AJ5" s="74"/>
      <c r="AK5" s="74"/>
      <c r="AL5" s="74"/>
      <c r="AM5" s="74"/>
      <c r="AN5" s="112"/>
      <c r="AO5" s="74"/>
      <c r="AP5" s="74"/>
      <c r="AQ5" s="74"/>
      <c r="AR5" s="74"/>
      <c r="AS5" s="74"/>
      <c r="AT5" s="112"/>
    </row>
    <row r="6" spans="1:46" ht="12.75" customHeight="1">
      <c r="A6" s="188" t="s">
        <v>67</v>
      </c>
      <c r="B6" s="82"/>
      <c r="C6" s="19"/>
      <c r="D6" s="19"/>
      <c r="E6" s="74"/>
      <c r="F6" s="74"/>
      <c r="G6" s="74"/>
      <c r="H6" s="74"/>
      <c r="J6" s="74"/>
      <c r="K6" s="74"/>
      <c r="L6" s="74"/>
      <c r="M6" s="74"/>
      <c r="N6" s="74"/>
      <c r="O6" s="74"/>
      <c r="P6" s="112"/>
      <c r="Q6" s="74"/>
      <c r="R6" s="74"/>
      <c r="S6" s="74"/>
      <c r="T6" s="74"/>
      <c r="U6" s="74"/>
      <c r="V6" s="112"/>
      <c r="W6" s="74"/>
      <c r="X6" s="74"/>
      <c r="Y6" s="74"/>
      <c r="Z6" s="74"/>
      <c r="AA6" s="74"/>
      <c r="AB6" s="112"/>
      <c r="AC6" s="74"/>
      <c r="AD6" s="74"/>
      <c r="AE6" s="74"/>
      <c r="AF6" s="74"/>
      <c r="AG6" s="74"/>
      <c r="AH6" s="112"/>
      <c r="AI6" s="74"/>
      <c r="AJ6" s="74"/>
      <c r="AK6" s="74"/>
      <c r="AL6" s="74"/>
      <c r="AM6" s="74"/>
      <c r="AN6" s="112"/>
      <c r="AO6" s="74"/>
      <c r="AP6" s="74"/>
      <c r="AQ6" s="74"/>
      <c r="AR6" s="74"/>
      <c r="AS6" s="74"/>
      <c r="AT6" s="112"/>
    </row>
    <row r="7" ht="17.25">
      <c r="N7" s="189" t="s">
        <v>111</v>
      </c>
    </row>
    <row r="8" spans="1:34" ht="12.75">
      <c r="A8" s="11" t="s">
        <v>36</v>
      </c>
      <c r="AB8" s="6"/>
      <c r="AH8" s="6"/>
    </row>
    <row r="9" spans="1:34" ht="12.75">
      <c r="A9" s="1" t="s">
        <v>68</v>
      </c>
      <c r="AB9" s="6"/>
      <c r="AH9" s="11"/>
    </row>
    <row r="10" spans="3:4" ht="12" thickBot="1">
      <c r="C10" s="190"/>
      <c r="D10" s="190"/>
    </row>
    <row r="11" spans="1:46" ht="13.5" customHeight="1" thickBot="1" thickTop="1">
      <c r="A11" s="309" t="s">
        <v>4</v>
      </c>
      <c r="B11" s="13"/>
      <c r="C11" s="301" t="s">
        <v>22</v>
      </c>
      <c r="D11" s="286" t="s">
        <v>27</v>
      </c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10"/>
      <c r="Q11" s="15"/>
      <c r="R11" s="15"/>
      <c r="S11" s="15"/>
      <c r="T11" s="15"/>
      <c r="U11" s="15" t="s">
        <v>3</v>
      </c>
      <c r="V11" s="110"/>
      <c r="W11" s="15"/>
      <c r="X11" s="15"/>
      <c r="Y11" s="15"/>
      <c r="Z11" s="15"/>
      <c r="AA11" s="15"/>
      <c r="AB11" s="110"/>
      <c r="AC11" s="15"/>
      <c r="AD11" s="15"/>
      <c r="AE11" s="15"/>
      <c r="AF11" s="15"/>
      <c r="AG11" s="15"/>
      <c r="AH11" s="110"/>
      <c r="AI11" s="15"/>
      <c r="AJ11" s="15"/>
      <c r="AK11" s="15"/>
      <c r="AL11" s="15"/>
      <c r="AM11" s="15"/>
      <c r="AN11" s="110"/>
      <c r="AO11" s="15"/>
      <c r="AP11" s="15"/>
      <c r="AQ11" s="15"/>
      <c r="AR11" s="15"/>
      <c r="AS11" s="15"/>
      <c r="AT11" s="130"/>
    </row>
    <row r="12" spans="1:46" s="42" customFormat="1" ht="15" customHeight="1">
      <c r="A12" s="310"/>
      <c r="B12" s="159" t="s">
        <v>69</v>
      </c>
      <c r="C12" s="301"/>
      <c r="D12" s="286"/>
      <c r="E12" s="288" t="s">
        <v>58</v>
      </c>
      <c r="F12" s="289"/>
      <c r="G12" s="289"/>
      <c r="H12" s="289"/>
      <c r="I12" s="289"/>
      <c r="J12" s="290"/>
      <c r="K12" s="288" t="s">
        <v>59</v>
      </c>
      <c r="L12" s="289"/>
      <c r="M12" s="289"/>
      <c r="N12" s="289"/>
      <c r="O12" s="289"/>
      <c r="P12" s="290"/>
      <c r="Q12" s="288" t="s">
        <v>60</v>
      </c>
      <c r="R12" s="289"/>
      <c r="S12" s="289"/>
      <c r="T12" s="289"/>
      <c r="U12" s="289"/>
      <c r="V12" s="290"/>
      <c r="W12" s="288" t="s">
        <v>61</v>
      </c>
      <c r="X12" s="289"/>
      <c r="Y12" s="289"/>
      <c r="Z12" s="289"/>
      <c r="AA12" s="289"/>
      <c r="AB12" s="290"/>
      <c r="AC12" s="288" t="s">
        <v>62</v>
      </c>
      <c r="AD12" s="289"/>
      <c r="AE12" s="289"/>
      <c r="AF12" s="289"/>
      <c r="AG12" s="289"/>
      <c r="AH12" s="290"/>
      <c r="AI12" s="288" t="s">
        <v>63</v>
      </c>
      <c r="AJ12" s="289"/>
      <c r="AK12" s="289"/>
      <c r="AL12" s="289"/>
      <c r="AM12" s="289"/>
      <c r="AN12" s="290"/>
      <c r="AO12" s="288" t="s">
        <v>64</v>
      </c>
      <c r="AP12" s="289"/>
      <c r="AQ12" s="289"/>
      <c r="AR12" s="289"/>
      <c r="AS12" s="289"/>
      <c r="AT12" s="291"/>
    </row>
    <row r="13" spans="1:46" s="36" customFormat="1" ht="14.25" customHeight="1" thickBot="1">
      <c r="A13" s="311"/>
      <c r="B13" s="20"/>
      <c r="C13" s="302"/>
      <c r="D13" s="287"/>
      <c r="E13" s="22" t="s">
        <v>5</v>
      </c>
      <c r="F13" s="21" t="s">
        <v>6</v>
      </c>
      <c r="G13" s="21" t="s">
        <v>7</v>
      </c>
      <c r="H13" s="23" t="s">
        <v>8</v>
      </c>
      <c r="I13" s="24" t="s">
        <v>9</v>
      </c>
      <c r="J13" s="157" t="s">
        <v>22</v>
      </c>
      <c r="K13" s="22" t="s">
        <v>5</v>
      </c>
      <c r="L13" s="21" t="s">
        <v>6</v>
      </c>
      <c r="M13" s="21" t="s">
        <v>7</v>
      </c>
      <c r="N13" s="23" t="s">
        <v>8</v>
      </c>
      <c r="O13" s="24" t="s">
        <v>9</v>
      </c>
      <c r="P13" s="157" t="s">
        <v>22</v>
      </c>
      <c r="Q13" s="22" t="s">
        <v>5</v>
      </c>
      <c r="R13" s="21" t="s">
        <v>6</v>
      </c>
      <c r="S13" s="21" t="s">
        <v>7</v>
      </c>
      <c r="T13" s="23" t="s">
        <v>8</v>
      </c>
      <c r="U13" s="24" t="s">
        <v>9</v>
      </c>
      <c r="V13" s="157" t="s">
        <v>22</v>
      </c>
      <c r="W13" s="22" t="s">
        <v>5</v>
      </c>
      <c r="X13" s="21" t="s">
        <v>6</v>
      </c>
      <c r="Y13" s="21" t="s">
        <v>7</v>
      </c>
      <c r="Z13" s="23" t="s">
        <v>8</v>
      </c>
      <c r="AA13" s="24" t="s">
        <v>9</v>
      </c>
      <c r="AB13" s="157" t="s">
        <v>22</v>
      </c>
      <c r="AC13" s="22" t="s">
        <v>5</v>
      </c>
      <c r="AD13" s="21" t="s">
        <v>6</v>
      </c>
      <c r="AE13" s="21" t="s">
        <v>7</v>
      </c>
      <c r="AF13" s="23" t="s">
        <v>8</v>
      </c>
      <c r="AG13" s="24" t="s">
        <v>9</v>
      </c>
      <c r="AH13" s="157" t="s">
        <v>22</v>
      </c>
      <c r="AI13" s="22" t="s">
        <v>5</v>
      </c>
      <c r="AJ13" s="21" t="s">
        <v>6</v>
      </c>
      <c r="AK13" s="21" t="s">
        <v>7</v>
      </c>
      <c r="AL13" s="23" t="s">
        <v>8</v>
      </c>
      <c r="AM13" s="24" t="s">
        <v>9</v>
      </c>
      <c r="AN13" s="157" t="s">
        <v>22</v>
      </c>
      <c r="AO13" s="22" t="s">
        <v>5</v>
      </c>
      <c r="AP13" s="21" t="s">
        <v>6</v>
      </c>
      <c r="AQ13" s="21" t="s">
        <v>7</v>
      </c>
      <c r="AR13" s="23" t="s">
        <v>8</v>
      </c>
      <c r="AS13" s="24" t="s">
        <v>9</v>
      </c>
      <c r="AT13" s="158" t="s">
        <v>22</v>
      </c>
    </row>
    <row r="14" spans="1:46" s="36" customFormat="1" ht="14.25" customHeight="1" thickBot="1">
      <c r="A14" s="306" t="s">
        <v>109</v>
      </c>
      <c r="B14" s="307"/>
      <c r="C14" s="307"/>
      <c r="D14" s="308"/>
      <c r="E14" s="191"/>
      <c r="F14" s="192"/>
      <c r="G14" s="192"/>
      <c r="H14" s="192"/>
      <c r="I14" s="193"/>
      <c r="J14" s="194"/>
      <c r="K14" s="192"/>
      <c r="L14" s="192"/>
      <c r="M14" s="192"/>
      <c r="N14" s="192"/>
      <c r="O14" s="193"/>
      <c r="P14" s="194"/>
      <c r="Q14" s="191"/>
      <c r="R14" s="192"/>
      <c r="S14" s="192"/>
      <c r="T14" s="192"/>
      <c r="U14" s="193"/>
      <c r="V14" s="194"/>
      <c r="W14" s="192"/>
      <c r="X14" s="195"/>
      <c r="Y14" s="195"/>
      <c r="Z14" s="192"/>
      <c r="AA14" s="193"/>
      <c r="AB14" s="194"/>
      <c r="AC14" s="196"/>
      <c r="AD14" s="197"/>
      <c r="AE14" s="197"/>
      <c r="AF14" s="198"/>
      <c r="AG14" s="193"/>
      <c r="AH14" s="194"/>
      <c r="AI14" s="198"/>
      <c r="AJ14" s="198"/>
      <c r="AK14" s="198"/>
      <c r="AL14" s="198"/>
      <c r="AM14" s="193"/>
      <c r="AN14" s="194"/>
      <c r="AO14" s="196"/>
      <c r="AP14" s="198"/>
      <c r="AQ14" s="198"/>
      <c r="AR14" s="198"/>
      <c r="AS14" s="193"/>
      <c r="AT14" s="199"/>
    </row>
    <row r="15" spans="1:46" s="42" customFormat="1" ht="15" customHeight="1">
      <c r="A15" s="200">
        <v>1</v>
      </c>
      <c r="B15" s="201" t="s">
        <v>70</v>
      </c>
      <c r="C15" s="202">
        <f>SUM(J15,P15,V15,AB15,AH15,AN15,AT15)</f>
        <v>2</v>
      </c>
      <c r="D15" s="203">
        <f>SUM(E15:H15,K15:N15,Q15:T15,W15:Z15,AC15:AF15,AI15:AL15,AO15:AR15)*15</f>
        <v>30</v>
      </c>
      <c r="E15" s="202">
        <v>2</v>
      </c>
      <c r="F15" s="204"/>
      <c r="G15" s="204"/>
      <c r="H15" s="204"/>
      <c r="I15" s="205"/>
      <c r="J15" s="206">
        <v>2</v>
      </c>
      <c r="K15" s="204"/>
      <c r="L15" s="204"/>
      <c r="M15" s="204"/>
      <c r="N15" s="204"/>
      <c r="O15" s="205"/>
      <c r="P15" s="206"/>
      <c r="Q15" s="202"/>
      <c r="R15" s="204"/>
      <c r="S15" s="204"/>
      <c r="T15" s="204"/>
      <c r="U15" s="205"/>
      <c r="V15" s="206"/>
      <c r="W15" s="204"/>
      <c r="X15" s="207"/>
      <c r="Y15" s="207"/>
      <c r="Z15" s="204"/>
      <c r="AA15" s="205"/>
      <c r="AB15" s="206"/>
      <c r="AC15" s="208"/>
      <c r="AD15" s="209"/>
      <c r="AE15" s="209"/>
      <c r="AF15" s="210"/>
      <c r="AG15" s="205"/>
      <c r="AH15" s="206"/>
      <c r="AI15" s="210"/>
      <c r="AJ15" s="210"/>
      <c r="AK15" s="210"/>
      <c r="AL15" s="210"/>
      <c r="AM15" s="205"/>
      <c r="AN15" s="206"/>
      <c r="AO15" s="208"/>
      <c r="AP15" s="210"/>
      <c r="AQ15" s="210"/>
      <c r="AR15" s="210"/>
      <c r="AS15" s="205"/>
      <c r="AT15" s="211"/>
    </row>
    <row r="16" spans="1:46" s="42" customFormat="1" ht="15" customHeight="1" thickBot="1">
      <c r="A16" s="212">
        <v>2</v>
      </c>
      <c r="B16" s="213" t="s">
        <v>71</v>
      </c>
      <c r="C16" s="174">
        <f>SUM(J16,P16,V16,AB16,AH16,AN16,AT16)</f>
        <v>2</v>
      </c>
      <c r="D16" s="175">
        <f>SUM(E16:H16,K16:N16,Q16:T16,W16:Z16,AC16:AF16,AI16:AL16,AO16:AR16)*15</f>
        <v>30</v>
      </c>
      <c r="E16" s="214">
        <v>2</v>
      </c>
      <c r="F16" s="215"/>
      <c r="G16" s="215"/>
      <c r="H16" s="215"/>
      <c r="I16" s="216"/>
      <c r="J16" s="217">
        <v>2</v>
      </c>
      <c r="K16" s="215"/>
      <c r="L16" s="215"/>
      <c r="M16" s="215"/>
      <c r="N16" s="215"/>
      <c r="O16" s="216"/>
      <c r="P16" s="217"/>
      <c r="Q16" s="214"/>
      <c r="R16" s="215"/>
      <c r="S16" s="215"/>
      <c r="T16" s="215"/>
      <c r="U16" s="216"/>
      <c r="V16" s="217"/>
      <c r="W16" s="218"/>
      <c r="X16" s="218"/>
      <c r="Y16" s="218"/>
      <c r="Z16" s="215"/>
      <c r="AA16" s="216"/>
      <c r="AB16" s="217"/>
      <c r="AC16" s="219"/>
      <c r="AD16" s="218"/>
      <c r="AE16" s="218"/>
      <c r="AF16" s="218"/>
      <c r="AG16" s="216"/>
      <c r="AH16" s="217"/>
      <c r="AI16" s="218"/>
      <c r="AJ16" s="218"/>
      <c r="AK16" s="218"/>
      <c r="AL16" s="218"/>
      <c r="AM16" s="216"/>
      <c r="AN16" s="217"/>
      <c r="AO16" s="219"/>
      <c r="AP16" s="218"/>
      <c r="AQ16" s="218"/>
      <c r="AR16" s="218"/>
      <c r="AS16" s="216"/>
      <c r="AT16" s="220"/>
    </row>
    <row r="17" spans="1:46" s="36" customFormat="1" ht="14.25" customHeight="1" thickBot="1">
      <c r="A17" s="306" t="s">
        <v>110</v>
      </c>
      <c r="B17" s="307"/>
      <c r="C17" s="307"/>
      <c r="D17" s="308"/>
      <c r="E17" s="191"/>
      <c r="F17" s="192"/>
      <c r="G17" s="192"/>
      <c r="H17" s="192"/>
      <c r="I17" s="193"/>
      <c r="J17" s="194"/>
      <c r="K17" s="192"/>
      <c r="L17" s="192"/>
      <c r="M17" s="192"/>
      <c r="N17" s="192"/>
      <c r="O17" s="193"/>
      <c r="P17" s="194"/>
      <c r="Q17" s="191"/>
      <c r="R17" s="192"/>
      <c r="S17" s="192"/>
      <c r="T17" s="192"/>
      <c r="U17" s="193"/>
      <c r="V17" s="194"/>
      <c r="W17" s="192"/>
      <c r="X17" s="195"/>
      <c r="Y17" s="195"/>
      <c r="Z17" s="192"/>
      <c r="AA17" s="193"/>
      <c r="AB17" s="194"/>
      <c r="AC17" s="196"/>
      <c r="AD17" s="197"/>
      <c r="AE17" s="197"/>
      <c r="AF17" s="198"/>
      <c r="AG17" s="193"/>
      <c r="AH17" s="194"/>
      <c r="AI17" s="198"/>
      <c r="AJ17" s="198"/>
      <c r="AK17" s="198"/>
      <c r="AL17" s="198"/>
      <c r="AM17" s="193"/>
      <c r="AN17" s="194"/>
      <c r="AO17" s="196"/>
      <c r="AP17" s="198"/>
      <c r="AQ17" s="198"/>
      <c r="AR17" s="198"/>
      <c r="AS17" s="193"/>
      <c r="AT17" s="199"/>
    </row>
    <row r="18" spans="1:46" s="42" customFormat="1" ht="15" customHeight="1">
      <c r="A18" s="200">
        <v>1</v>
      </c>
      <c r="B18" s="201" t="s">
        <v>72</v>
      </c>
      <c r="C18" s="202">
        <f>SUM(J18,P18,V18,AB18,AH18,AN18,AT18)</f>
        <v>1</v>
      </c>
      <c r="D18" s="203">
        <f>SUM(E18:H18,K18:N18,Q18:T18,W18:Z18,AC18:AF18,AI18:AL18,AO18:AR18)*15</f>
        <v>30</v>
      </c>
      <c r="E18" s="202"/>
      <c r="F18" s="204"/>
      <c r="G18" s="204"/>
      <c r="H18" s="204"/>
      <c r="I18" s="205"/>
      <c r="J18" s="206"/>
      <c r="K18" s="204"/>
      <c r="L18" s="204"/>
      <c r="M18" s="204"/>
      <c r="N18" s="204"/>
      <c r="O18" s="205"/>
      <c r="P18" s="206"/>
      <c r="Q18" s="202"/>
      <c r="R18" s="204"/>
      <c r="S18" s="204"/>
      <c r="T18" s="204"/>
      <c r="U18" s="205"/>
      <c r="V18" s="206"/>
      <c r="W18" s="204"/>
      <c r="X18" s="207"/>
      <c r="Y18" s="207"/>
      <c r="Z18" s="204"/>
      <c r="AA18" s="205"/>
      <c r="AB18" s="206"/>
      <c r="AC18" s="208"/>
      <c r="AD18" s="209"/>
      <c r="AE18" s="209"/>
      <c r="AF18" s="210"/>
      <c r="AG18" s="205"/>
      <c r="AH18" s="206"/>
      <c r="AI18" s="210"/>
      <c r="AJ18" s="210"/>
      <c r="AK18" s="210"/>
      <c r="AL18" s="210"/>
      <c r="AM18" s="205"/>
      <c r="AN18" s="206"/>
      <c r="AO18" s="208">
        <v>2</v>
      </c>
      <c r="AP18" s="210"/>
      <c r="AQ18" s="210"/>
      <c r="AR18" s="210"/>
      <c r="AS18" s="205"/>
      <c r="AT18" s="211">
        <v>1</v>
      </c>
    </row>
    <row r="19" spans="1:46" s="42" customFormat="1" ht="15" customHeight="1" thickBot="1">
      <c r="A19" s="30">
        <v>2</v>
      </c>
      <c r="B19" s="229" t="s">
        <v>73</v>
      </c>
      <c r="C19" s="47">
        <f>SUM(J19,P19,V19,AB19,AH19,AN19,AT19)</f>
        <v>1</v>
      </c>
      <c r="D19" s="116">
        <f>SUM(E19:H19,K19:N19,Q19:T19,W19:Z19,AC19:AF19,AI19:AL19,AO19:AR19)*15</f>
        <v>30</v>
      </c>
      <c r="E19" s="47"/>
      <c r="F19" s="48"/>
      <c r="G19" s="48"/>
      <c r="H19" s="48"/>
      <c r="I19" s="49"/>
      <c r="J19" s="141"/>
      <c r="K19" s="48"/>
      <c r="L19" s="48"/>
      <c r="M19" s="48"/>
      <c r="N19" s="48"/>
      <c r="O19" s="49"/>
      <c r="P19" s="141"/>
      <c r="Q19" s="47"/>
      <c r="R19" s="48"/>
      <c r="S19" s="48"/>
      <c r="T19" s="48"/>
      <c r="U19" s="49"/>
      <c r="V19" s="141"/>
      <c r="W19" s="48"/>
      <c r="X19" s="102"/>
      <c r="Y19" s="102"/>
      <c r="Z19" s="48"/>
      <c r="AA19" s="49"/>
      <c r="AB19" s="141"/>
      <c r="AC19" s="50"/>
      <c r="AD19" s="103"/>
      <c r="AE19" s="103"/>
      <c r="AF19" s="51"/>
      <c r="AG19" s="49"/>
      <c r="AH19" s="141"/>
      <c r="AI19" s="51"/>
      <c r="AJ19" s="51"/>
      <c r="AK19" s="51"/>
      <c r="AL19" s="51"/>
      <c r="AM19" s="49"/>
      <c r="AN19" s="141"/>
      <c r="AO19" s="50">
        <v>2</v>
      </c>
      <c r="AP19" s="51"/>
      <c r="AQ19" s="51"/>
      <c r="AR19" s="51"/>
      <c r="AS19" s="49"/>
      <c r="AT19" s="160">
        <v>1</v>
      </c>
    </row>
    <row r="20" spans="1:46" s="42" customFormat="1" ht="13.5" customHeight="1" thickBot="1">
      <c r="A20" s="312" t="s">
        <v>91</v>
      </c>
      <c r="B20" s="313"/>
      <c r="C20" s="313"/>
      <c r="D20" s="314"/>
      <c r="E20" s="191"/>
      <c r="F20" s="192"/>
      <c r="G20" s="192"/>
      <c r="H20" s="192"/>
      <c r="I20" s="193"/>
      <c r="J20" s="194"/>
      <c r="K20" s="192"/>
      <c r="L20" s="192"/>
      <c r="M20" s="192"/>
      <c r="N20" s="192"/>
      <c r="O20" s="193"/>
      <c r="P20" s="194"/>
      <c r="Q20" s="191"/>
      <c r="R20" s="192"/>
      <c r="S20" s="192"/>
      <c r="T20" s="192"/>
      <c r="U20" s="193"/>
      <c r="V20" s="194"/>
      <c r="W20" s="192"/>
      <c r="X20" s="195"/>
      <c r="Y20" s="195"/>
      <c r="Z20" s="192"/>
      <c r="AA20" s="193"/>
      <c r="AB20" s="194"/>
      <c r="AC20" s="196"/>
      <c r="AD20" s="197"/>
      <c r="AE20" s="197"/>
      <c r="AF20" s="198"/>
      <c r="AG20" s="193"/>
      <c r="AH20" s="194"/>
      <c r="AI20" s="198"/>
      <c r="AJ20" s="198"/>
      <c r="AK20" s="198"/>
      <c r="AL20" s="198"/>
      <c r="AM20" s="193"/>
      <c r="AN20" s="194"/>
      <c r="AO20" s="196"/>
      <c r="AP20" s="198"/>
      <c r="AQ20" s="198"/>
      <c r="AR20" s="198"/>
      <c r="AS20" s="193"/>
      <c r="AT20" s="199"/>
    </row>
    <row r="21" spans="1:46" s="42" customFormat="1" ht="15" customHeight="1">
      <c r="A21" s="30">
        <v>2</v>
      </c>
      <c r="B21" s="229" t="s">
        <v>75</v>
      </c>
      <c r="C21" s="47">
        <f>SUM(J21,P21,V21,AB21,AH21,AN21,AT21)</f>
        <v>3</v>
      </c>
      <c r="D21" s="116">
        <f>SUM(E21:H21,K21:N21,Q21:T21,W21:Z21,AC21:AF21,AI21:AL21,AO21:AR21)*15</f>
        <v>45</v>
      </c>
      <c r="E21" s="47"/>
      <c r="F21" s="48"/>
      <c r="G21" s="48"/>
      <c r="H21" s="48"/>
      <c r="I21" s="49"/>
      <c r="J21" s="141"/>
      <c r="K21" s="48"/>
      <c r="L21" s="48"/>
      <c r="M21" s="48"/>
      <c r="N21" s="48"/>
      <c r="O21" s="49"/>
      <c r="P21" s="141"/>
      <c r="Q21" s="47"/>
      <c r="R21" s="48"/>
      <c r="S21" s="48"/>
      <c r="T21" s="48"/>
      <c r="U21" s="49"/>
      <c r="V21" s="141"/>
      <c r="W21" s="204">
        <v>1</v>
      </c>
      <c r="X21" s="207"/>
      <c r="Y21" s="204">
        <v>1</v>
      </c>
      <c r="Z21" s="204">
        <v>1</v>
      </c>
      <c r="AA21" s="205"/>
      <c r="AB21" s="206">
        <v>3</v>
      </c>
      <c r="AC21" s="50"/>
      <c r="AD21" s="103"/>
      <c r="AE21" s="103"/>
      <c r="AF21" s="51"/>
      <c r="AG21" s="49"/>
      <c r="AH21" s="141"/>
      <c r="AI21" s="51"/>
      <c r="AJ21" s="51"/>
      <c r="AK21" s="51"/>
      <c r="AL21" s="51"/>
      <c r="AM21" s="49"/>
      <c r="AN21" s="141"/>
      <c r="AO21" s="50"/>
      <c r="AP21" s="51"/>
      <c r="AQ21" s="51"/>
      <c r="AR21" s="51"/>
      <c r="AS21" s="49"/>
      <c r="AT21" s="160"/>
    </row>
    <row r="22" spans="1:46" s="42" customFormat="1" ht="15" customHeight="1" thickBot="1">
      <c r="A22" s="212">
        <v>2</v>
      </c>
      <c r="B22" s="213" t="s">
        <v>86</v>
      </c>
      <c r="C22" s="174">
        <f>SUM(J22,P22,V22,AB22,AH22,AN22,AT22)</f>
        <v>3</v>
      </c>
      <c r="D22" s="175">
        <f>SUM(E22:H22,K22:N22,Q22:T22,W22:Z22,AC22:AF22,AI22:AL22,AO22:AR22)*15</f>
        <v>45</v>
      </c>
      <c r="E22" s="174"/>
      <c r="F22" s="221"/>
      <c r="G22" s="221"/>
      <c r="H22" s="221"/>
      <c r="I22" s="222"/>
      <c r="J22" s="223"/>
      <c r="K22" s="221"/>
      <c r="L22" s="221"/>
      <c r="M22" s="221"/>
      <c r="N22" s="221"/>
      <c r="O22" s="222"/>
      <c r="P22" s="223"/>
      <c r="Q22" s="174"/>
      <c r="R22" s="221"/>
      <c r="S22" s="221"/>
      <c r="T22" s="221"/>
      <c r="U22" s="222"/>
      <c r="V22" s="223"/>
      <c r="W22" s="204">
        <v>1</v>
      </c>
      <c r="X22" s="224"/>
      <c r="Y22" s="221">
        <v>1</v>
      </c>
      <c r="Z22" s="221">
        <v>1</v>
      </c>
      <c r="AA22" s="222"/>
      <c r="AB22" s="223">
        <v>3</v>
      </c>
      <c r="AC22" s="225"/>
      <c r="AD22" s="226"/>
      <c r="AE22" s="227"/>
      <c r="AF22" s="227"/>
      <c r="AG22" s="222"/>
      <c r="AH22" s="223"/>
      <c r="AI22" s="227"/>
      <c r="AJ22" s="227"/>
      <c r="AK22" s="227"/>
      <c r="AL22" s="227"/>
      <c r="AM22" s="222"/>
      <c r="AN22" s="223"/>
      <c r="AO22" s="225"/>
      <c r="AP22" s="227"/>
      <c r="AQ22" s="227"/>
      <c r="AR22" s="227"/>
      <c r="AS22" s="222"/>
      <c r="AT22" s="228"/>
    </row>
    <row r="23" spans="1:46" s="42" customFormat="1" ht="13.5" customHeight="1" thickBot="1">
      <c r="A23" s="312" t="s">
        <v>92</v>
      </c>
      <c r="B23" s="313"/>
      <c r="C23" s="313"/>
      <c r="D23" s="314"/>
      <c r="E23" s="191"/>
      <c r="F23" s="192"/>
      <c r="G23" s="192"/>
      <c r="H23" s="192"/>
      <c r="I23" s="193"/>
      <c r="J23" s="194"/>
      <c r="K23" s="192"/>
      <c r="L23" s="192"/>
      <c r="M23" s="192"/>
      <c r="N23" s="192"/>
      <c r="O23" s="193"/>
      <c r="P23" s="194"/>
      <c r="Q23" s="191"/>
      <c r="R23" s="192"/>
      <c r="S23" s="192"/>
      <c r="T23" s="192"/>
      <c r="U23" s="193"/>
      <c r="V23" s="194"/>
      <c r="W23" s="192"/>
      <c r="X23" s="195"/>
      <c r="Y23" s="195"/>
      <c r="Z23" s="192"/>
      <c r="AA23" s="193"/>
      <c r="AB23" s="194"/>
      <c r="AC23" s="196"/>
      <c r="AD23" s="197"/>
      <c r="AE23" s="197"/>
      <c r="AF23" s="198"/>
      <c r="AG23" s="193"/>
      <c r="AH23" s="194"/>
      <c r="AI23" s="198"/>
      <c r="AJ23" s="198"/>
      <c r="AK23" s="198"/>
      <c r="AL23" s="198"/>
      <c r="AM23" s="193"/>
      <c r="AN23" s="194"/>
      <c r="AO23" s="196"/>
      <c r="AP23" s="198"/>
      <c r="AQ23" s="198"/>
      <c r="AR23" s="198"/>
      <c r="AS23" s="193"/>
      <c r="AT23" s="199"/>
    </row>
    <row r="24" spans="1:46" s="42" customFormat="1" ht="15" customHeight="1">
      <c r="A24" s="200">
        <v>1</v>
      </c>
      <c r="B24" s="201" t="s">
        <v>106</v>
      </c>
      <c r="C24" s="202">
        <f>SUM(J24,P24,V24,AB24,AH24,AN24,AT24)</f>
        <v>2</v>
      </c>
      <c r="D24" s="203">
        <f>SUM(E24:H24,K24:N24,Q24:T24,W24:Z24,AC24:AF24,AI24:AL24,AO24:AR24)*15</f>
        <v>30</v>
      </c>
      <c r="E24" s="202"/>
      <c r="F24" s="204"/>
      <c r="G24" s="204"/>
      <c r="H24" s="204"/>
      <c r="I24" s="205"/>
      <c r="J24" s="206"/>
      <c r="K24" s="204"/>
      <c r="L24" s="204"/>
      <c r="M24" s="204"/>
      <c r="N24" s="204"/>
      <c r="O24" s="205"/>
      <c r="P24" s="206"/>
      <c r="Q24" s="202"/>
      <c r="R24" s="204"/>
      <c r="S24" s="204"/>
      <c r="T24" s="204"/>
      <c r="U24" s="205"/>
      <c r="V24" s="206"/>
      <c r="W24" s="204"/>
      <c r="X24" s="207"/>
      <c r="Y24" s="204"/>
      <c r="Z24" s="204"/>
      <c r="AA24" s="205"/>
      <c r="AB24" s="206"/>
      <c r="AC24" s="208"/>
      <c r="AD24" s="209"/>
      <c r="AE24" s="210">
        <v>2</v>
      </c>
      <c r="AF24" s="210"/>
      <c r="AG24" s="205"/>
      <c r="AH24" s="206">
        <v>2</v>
      </c>
      <c r="AI24" s="210"/>
      <c r="AJ24" s="210"/>
      <c r="AK24" s="210"/>
      <c r="AL24" s="210"/>
      <c r="AM24" s="205"/>
      <c r="AN24" s="206"/>
      <c r="AO24" s="208"/>
      <c r="AP24" s="210"/>
      <c r="AQ24" s="210"/>
      <c r="AR24" s="210"/>
      <c r="AS24" s="205"/>
      <c r="AT24" s="211"/>
    </row>
    <row r="25" spans="1:46" s="42" customFormat="1" ht="23.25" customHeight="1">
      <c r="A25" s="200">
        <v>2</v>
      </c>
      <c r="B25" s="229" t="s">
        <v>105</v>
      </c>
      <c r="C25" s="202">
        <v>2</v>
      </c>
      <c r="D25" s="203">
        <v>30</v>
      </c>
      <c r="E25" s="202"/>
      <c r="F25" s="204"/>
      <c r="G25" s="204"/>
      <c r="H25" s="204"/>
      <c r="I25" s="205"/>
      <c r="J25" s="206"/>
      <c r="K25" s="204"/>
      <c r="L25" s="204"/>
      <c r="M25" s="204"/>
      <c r="N25" s="204"/>
      <c r="O25" s="205"/>
      <c r="P25" s="206"/>
      <c r="Q25" s="202"/>
      <c r="R25" s="204"/>
      <c r="S25" s="204"/>
      <c r="T25" s="204"/>
      <c r="U25" s="205"/>
      <c r="V25" s="206"/>
      <c r="W25" s="204"/>
      <c r="X25" s="207"/>
      <c r="Y25" s="204"/>
      <c r="Z25" s="204"/>
      <c r="AA25" s="205"/>
      <c r="AB25" s="206"/>
      <c r="AC25" s="273"/>
      <c r="AD25" s="209"/>
      <c r="AE25" s="210">
        <v>2</v>
      </c>
      <c r="AF25" s="210"/>
      <c r="AG25" s="205"/>
      <c r="AH25" s="206">
        <v>2</v>
      </c>
      <c r="AI25" s="210"/>
      <c r="AJ25" s="210"/>
      <c r="AK25" s="210"/>
      <c r="AL25" s="210"/>
      <c r="AM25" s="205"/>
      <c r="AN25" s="206"/>
      <c r="AO25" s="208"/>
      <c r="AP25" s="210"/>
      <c r="AQ25" s="210"/>
      <c r="AR25" s="210"/>
      <c r="AS25" s="205"/>
      <c r="AT25" s="211"/>
    </row>
    <row r="26" spans="1:46" s="42" customFormat="1" ht="15" customHeight="1">
      <c r="A26" s="200">
        <v>3</v>
      </c>
      <c r="B26" s="250" t="s">
        <v>76</v>
      </c>
      <c r="C26" s="202">
        <f>SUM(J26,P26,V26,AB26,AH26,AN26,AT26)</f>
        <v>3</v>
      </c>
      <c r="D26" s="203">
        <f>SUM(E26:H26,K26:N26,Q26:T26,W26:Z26,AC26:AF26,AI26:AL26,AO26:AR26)*15</f>
        <v>45</v>
      </c>
      <c r="E26" s="202"/>
      <c r="F26" s="204"/>
      <c r="G26" s="204"/>
      <c r="H26" s="204"/>
      <c r="I26" s="205"/>
      <c r="J26" s="206"/>
      <c r="K26" s="204"/>
      <c r="L26" s="204"/>
      <c r="M26" s="204"/>
      <c r="N26" s="204"/>
      <c r="O26" s="205"/>
      <c r="P26" s="206"/>
      <c r="Q26" s="202"/>
      <c r="R26" s="204"/>
      <c r="S26" s="204"/>
      <c r="T26" s="204"/>
      <c r="U26" s="205"/>
      <c r="V26" s="206"/>
      <c r="W26" s="204"/>
      <c r="X26" s="207"/>
      <c r="Y26" s="207"/>
      <c r="Z26" s="204"/>
      <c r="AA26" s="205"/>
      <c r="AB26" s="206"/>
      <c r="AC26" s="272">
        <v>2</v>
      </c>
      <c r="AD26" s="209"/>
      <c r="AE26" s="209"/>
      <c r="AF26" s="210">
        <v>1</v>
      </c>
      <c r="AG26" s="205"/>
      <c r="AH26" s="206">
        <v>3</v>
      </c>
      <c r="AI26" s="210"/>
      <c r="AJ26" s="210"/>
      <c r="AK26" s="210"/>
      <c r="AL26" s="210"/>
      <c r="AM26" s="205"/>
      <c r="AN26" s="206"/>
      <c r="AO26" s="208"/>
      <c r="AP26" s="210"/>
      <c r="AQ26" s="210"/>
      <c r="AR26" s="210"/>
      <c r="AS26" s="205"/>
      <c r="AT26" s="211"/>
    </row>
    <row r="27" spans="1:46" s="42" customFormat="1" ht="15" customHeight="1" thickBot="1">
      <c r="A27" s="212">
        <v>4</v>
      </c>
      <c r="B27" s="229" t="s">
        <v>78</v>
      </c>
      <c r="C27" s="174">
        <f>SUM(J27,P27,V27,AB27,AH27,AN27,AT27)</f>
        <v>3</v>
      </c>
      <c r="D27" s="175">
        <f>SUM(E27:H27,K27:N27,Q27:T27,W27:Z27,AC27:AF27,AI27:AL27,AO27:AR27)*15</f>
        <v>45</v>
      </c>
      <c r="E27" s="174"/>
      <c r="F27" s="221"/>
      <c r="G27" s="221"/>
      <c r="H27" s="221"/>
      <c r="I27" s="222"/>
      <c r="J27" s="223"/>
      <c r="K27" s="221"/>
      <c r="L27" s="221"/>
      <c r="M27" s="221"/>
      <c r="N27" s="221"/>
      <c r="O27" s="222"/>
      <c r="P27" s="223"/>
      <c r="Q27" s="174"/>
      <c r="R27" s="221"/>
      <c r="S27" s="221"/>
      <c r="T27" s="221"/>
      <c r="U27" s="222"/>
      <c r="V27" s="223"/>
      <c r="W27" s="221"/>
      <c r="X27" s="224"/>
      <c r="Y27" s="224"/>
      <c r="Z27" s="221"/>
      <c r="AA27" s="222"/>
      <c r="AB27" s="223"/>
      <c r="AC27" s="57">
        <v>2</v>
      </c>
      <c r="AD27" s="226"/>
      <c r="AE27" s="227"/>
      <c r="AF27" s="227">
        <v>1</v>
      </c>
      <c r="AG27" s="222"/>
      <c r="AH27" s="223">
        <v>3</v>
      </c>
      <c r="AI27" s="227"/>
      <c r="AJ27" s="227"/>
      <c r="AK27" s="227"/>
      <c r="AL27" s="227"/>
      <c r="AM27" s="222"/>
      <c r="AN27" s="223"/>
      <c r="AO27" s="225"/>
      <c r="AP27" s="227"/>
      <c r="AQ27" s="227"/>
      <c r="AR27" s="227"/>
      <c r="AS27" s="222"/>
      <c r="AT27" s="228"/>
    </row>
    <row r="28" spans="1:46" s="42" customFormat="1" ht="12.75" customHeight="1" thickBot="1">
      <c r="A28" s="312" t="s">
        <v>87</v>
      </c>
      <c r="B28" s="313"/>
      <c r="C28" s="313"/>
      <c r="D28" s="314"/>
      <c r="E28" s="191"/>
      <c r="F28" s="192"/>
      <c r="G28" s="192"/>
      <c r="H28" s="192"/>
      <c r="I28" s="193"/>
      <c r="J28" s="194"/>
      <c r="K28" s="192"/>
      <c r="L28" s="192"/>
      <c r="M28" s="192"/>
      <c r="N28" s="192"/>
      <c r="O28" s="193"/>
      <c r="P28" s="194"/>
      <c r="Q28" s="191"/>
      <c r="R28" s="192"/>
      <c r="S28" s="192"/>
      <c r="T28" s="192"/>
      <c r="U28" s="193"/>
      <c r="V28" s="194"/>
      <c r="W28" s="192"/>
      <c r="X28" s="195"/>
      <c r="Y28" s="195"/>
      <c r="Z28" s="192"/>
      <c r="AA28" s="193"/>
      <c r="AB28" s="194"/>
      <c r="AC28" s="196"/>
      <c r="AD28" s="197"/>
      <c r="AE28" s="197"/>
      <c r="AF28" s="198"/>
      <c r="AG28" s="193"/>
      <c r="AH28" s="194"/>
      <c r="AI28" s="198"/>
      <c r="AJ28" s="198"/>
      <c r="AK28" s="198"/>
      <c r="AL28" s="198"/>
      <c r="AM28" s="193"/>
      <c r="AN28" s="194"/>
      <c r="AO28" s="196"/>
      <c r="AP28" s="198"/>
      <c r="AQ28" s="198"/>
      <c r="AR28" s="198"/>
      <c r="AS28" s="193"/>
      <c r="AT28" s="199"/>
    </row>
    <row r="29" spans="1:46" s="42" customFormat="1" ht="24.75" customHeight="1">
      <c r="A29" s="200">
        <v>1</v>
      </c>
      <c r="B29" s="201" t="s">
        <v>94</v>
      </c>
      <c r="C29" s="202">
        <f>SUM(J29,P29,V29,AB29,AH29,AN29,AT29)</f>
        <v>3</v>
      </c>
      <c r="D29" s="203">
        <f>SUM(E29:H29,K29:N29,Q29:T29,W29:Z29,AC29:AF29,AI29:AL29,AO29:AR29)*15</f>
        <v>45</v>
      </c>
      <c r="E29" s="202"/>
      <c r="F29" s="204"/>
      <c r="G29" s="204"/>
      <c r="H29" s="204"/>
      <c r="I29" s="205"/>
      <c r="J29" s="206"/>
      <c r="K29" s="204"/>
      <c r="L29" s="204"/>
      <c r="M29" s="204"/>
      <c r="N29" s="204"/>
      <c r="O29" s="205"/>
      <c r="P29" s="206"/>
      <c r="Q29" s="202"/>
      <c r="R29" s="204"/>
      <c r="S29" s="204"/>
      <c r="T29" s="204"/>
      <c r="U29" s="205"/>
      <c r="V29" s="206"/>
      <c r="W29" s="204"/>
      <c r="X29" s="207"/>
      <c r="Y29" s="207"/>
      <c r="Z29" s="204"/>
      <c r="AA29" s="205"/>
      <c r="AB29" s="206"/>
      <c r="AC29" s="208"/>
      <c r="AD29" s="209"/>
      <c r="AE29" s="209"/>
      <c r="AF29" s="210"/>
      <c r="AG29" s="205"/>
      <c r="AH29" s="206"/>
      <c r="AI29" s="210"/>
      <c r="AJ29" s="210"/>
      <c r="AK29" s="210">
        <v>3</v>
      </c>
      <c r="AL29" s="210"/>
      <c r="AM29" s="205"/>
      <c r="AN29" s="206">
        <v>3</v>
      </c>
      <c r="AO29" s="208"/>
      <c r="AP29" s="210"/>
      <c r="AQ29" s="210"/>
      <c r="AR29" s="210"/>
      <c r="AS29" s="205"/>
      <c r="AT29" s="211"/>
    </row>
    <row r="30" spans="1:46" s="42" customFormat="1" ht="27" customHeight="1" thickBot="1">
      <c r="A30" s="30">
        <v>2</v>
      </c>
      <c r="B30" s="229" t="s">
        <v>93</v>
      </c>
      <c r="C30" s="47">
        <f>SUM(J30,P30,V30,AB30,AH30,AN30,AT30)</f>
        <v>3</v>
      </c>
      <c r="D30" s="116">
        <f>SUM(E30:H30,K30:N30,Q30:T30,W30:Z30,AC30:AF30,AI30:AL30,AO30:AR30)*15</f>
        <v>45</v>
      </c>
      <c r="E30" s="47"/>
      <c r="F30" s="48"/>
      <c r="G30" s="48"/>
      <c r="H30" s="48"/>
      <c r="I30" s="49"/>
      <c r="J30" s="141"/>
      <c r="K30" s="48"/>
      <c r="L30" s="48"/>
      <c r="M30" s="48"/>
      <c r="N30" s="48"/>
      <c r="O30" s="49"/>
      <c r="P30" s="141"/>
      <c r="Q30" s="47"/>
      <c r="R30" s="48"/>
      <c r="S30" s="48"/>
      <c r="T30" s="48"/>
      <c r="U30" s="49"/>
      <c r="V30" s="141"/>
      <c r="W30" s="48"/>
      <c r="X30" s="102"/>
      <c r="Y30" s="102"/>
      <c r="Z30" s="48"/>
      <c r="AA30" s="49"/>
      <c r="AB30" s="141"/>
      <c r="AC30" s="50"/>
      <c r="AD30" s="103"/>
      <c r="AE30" s="103"/>
      <c r="AF30" s="51"/>
      <c r="AG30" s="49"/>
      <c r="AH30" s="141"/>
      <c r="AI30" s="51"/>
      <c r="AJ30" s="51"/>
      <c r="AK30" s="51">
        <v>3</v>
      </c>
      <c r="AL30" s="51"/>
      <c r="AM30" s="49"/>
      <c r="AN30" s="141">
        <v>3</v>
      </c>
      <c r="AO30" s="50"/>
      <c r="AP30" s="51"/>
      <c r="AQ30" s="51"/>
      <c r="AR30" s="51"/>
      <c r="AS30" s="49"/>
      <c r="AT30" s="160"/>
    </row>
    <row r="31" spans="1:46" s="42" customFormat="1" ht="12.75" customHeight="1" thickBot="1">
      <c r="A31" s="312" t="s">
        <v>88</v>
      </c>
      <c r="B31" s="313"/>
      <c r="C31" s="313"/>
      <c r="D31" s="314"/>
      <c r="E31" s="191"/>
      <c r="F31" s="192"/>
      <c r="G31" s="192"/>
      <c r="H31" s="192"/>
      <c r="I31" s="193"/>
      <c r="J31" s="194"/>
      <c r="K31" s="192"/>
      <c r="L31" s="192"/>
      <c r="M31" s="192"/>
      <c r="N31" s="192"/>
      <c r="O31" s="193"/>
      <c r="P31" s="194"/>
      <c r="Q31" s="191"/>
      <c r="R31" s="192"/>
      <c r="S31" s="192"/>
      <c r="T31" s="192"/>
      <c r="U31" s="193"/>
      <c r="V31" s="194"/>
      <c r="W31" s="192"/>
      <c r="X31" s="195"/>
      <c r="Y31" s="195"/>
      <c r="Z31" s="192"/>
      <c r="AA31" s="193"/>
      <c r="AB31" s="194"/>
      <c r="AC31" s="196"/>
      <c r="AD31" s="197"/>
      <c r="AE31" s="197"/>
      <c r="AF31" s="198"/>
      <c r="AG31" s="193"/>
      <c r="AH31" s="194"/>
      <c r="AI31" s="198"/>
      <c r="AJ31" s="198"/>
      <c r="AK31" s="198"/>
      <c r="AL31" s="198"/>
      <c r="AM31" s="193"/>
      <c r="AN31" s="194"/>
      <c r="AO31" s="196"/>
      <c r="AP31" s="198"/>
      <c r="AQ31" s="198"/>
      <c r="AR31" s="198"/>
      <c r="AS31" s="193"/>
      <c r="AT31" s="199"/>
    </row>
    <row r="32" spans="1:46" s="42" customFormat="1" ht="15" customHeight="1">
      <c r="A32" s="30">
        <v>1</v>
      </c>
      <c r="B32" s="229" t="s">
        <v>74</v>
      </c>
      <c r="C32" s="47">
        <f aca="true" t="shared" si="0" ref="C32:C39">SUM(J32,P32,V32,AB32,AH32,AN32,AT32)</f>
        <v>3</v>
      </c>
      <c r="D32" s="116">
        <f aca="true" t="shared" si="1" ref="D32:D39">SUM(E32:H32,K32:N32,Q32:T32,W32:Z32,AC32:AF32,AI32:AL32,AO32:AR32)*15</f>
        <v>45</v>
      </c>
      <c r="E32" s="47"/>
      <c r="F32" s="48"/>
      <c r="G32" s="48"/>
      <c r="H32" s="48"/>
      <c r="I32" s="49"/>
      <c r="J32" s="141"/>
      <c r="K32" s="48"/>
      <c r="L32" s="48"/>
      <c r="M32" s="48"/>
      <c r="N32" s="48"/>
      <c r="O32" s="49"/>
      <c r="P32" s="141"/>
      <c r="Q32" s="47"/>
      <c r="R32" s="48"/>
      <c r="S32" s="48"/>
      <c r="T32" s="48"/>
      <c r="U32" s="49"/>
      <c r="V32" s="141"/>
      <c r="W32" s="48"/>
      <c r="X32" s="102"/>
      <c r="Y32" s="102"/>
      <c r="Z32" s="48"/>
      <c r="AA32" s="49"/>
      <c r="AB32" s="141"/>
      <c r="AC32" s="50"/>
      <c r="AD32" s="103"/>
      <c r="AE32" s="103"/>
      <c r="AF32" s="51"/>
      <c r="AG32" s="49"/>
      <c r="AH32" s="141"/>
      <c r="AI32" s="51">
        <v>2</v>
      </c>
      <c r="AJ32" s="51"/>
      <c r="AK32" s="51"/>
      <c r="AL32" s="51">
        <v>1</v>
      </c>
      <c r="AM32" s="49"/>
      <c r="AN32" s="141">
        <v>3</v>
      </c>
      <c r="AO32" s="50"/>
      <c r="AP32" s="51"/>
      <c r="AQ32" s="51"/>
      <c r="AR32" s="51"/>
      <c r="AS32" s="49"/>
      <c r="AT32" s="160"/>
    </row>
    <row r="33" spans="1:46" s="42" customFormat="1" ht="15" customHeight="1">
      <c r="A33" s="200">
        <v>2</v>
      </c>
      <c r="B33" s="250" t="s">
        <v>108</v>
      </c>
      <c r="C33" s="202">
        <f t="shared" si="0"/>
        <v>3</v>
      </c>
      <c r="D33" s="203">
        <f t="shared" si="1"/>
        <v>45</v>
      </c>
      <c r="E33" s="202"/>
      <c r="F33" s="204"/>
      <c r="G33" s="204"/>
      <c r="H33" s="204"/>
      <c r="I33" s="205"/>
      <c r="J33" s="206"/>
      <c r="K33" s="204"/>
      <c r="L33" s="204"/>
      <c r="M33" s="204"/>
      <c r="N33" s="204"/>
      <c r="O33" s="205"/>
      <c r="P33" s="206"/>
      <c r="Q33" s="202"/>
      <c r="R33" s="204"/>
      <c r="S33" s="204"/>
      <c r="T33" s="204"/>
      <c r="U33" s="205"/>
      <c r="V33" s="206"/>
      <c r="W33" s="204"/>
      <c r="X33" s="207"/>
      <c r="Y33" s="207"/>
      <c r="Z33" s="204"/>
      <c r="AA33" s="205"/>
      <c r="AB33" s="206"/>
      <c r="AC33" s="208"/>
      <c r="AD33" s="209"/>
      <c r="AE33" s="209"/>
      <c r="AF33" s="210"/>
      <c r="AG33" s="205"/>
      <c r="AH33" s="206"/>
      <c r="AI33" s="210">
        <v>2</v>
      </c>
      <c r="AJ33" s="210"/>
      <c r="AK33" s="210"/>
      <c r="AL33" s="210">
        <v>1</v>
      </c>
      <c r="AM33" s="205"/>
      <c r="AN33" s="206">
        <v>3</v>
      </c>
      <c r="AO33" s="208"/>
      <c r="AP33" s="210"/>
      <c r="AQ33" s="210"/>
      <c r="AR33" s="210"/>
      <c r="AS33" s="205"/>
      <c r="AT33" s="211"/>
    </row>
    <row r="34" spans="1:46" s="42" customFormat="1" ht="15" customHeight="1">
      <c r="A34" s="177">
        <v>3</v>
      </c>
      <c r="B34" s="230" t="s">
        <v>80</v>
      </c>
      <c r="C34" s="47">
        <f t="shared" si="0"/>
        <v>3</v>
      </c>
      <c r="D34" s="116">
        <f t="shared" si="1"/>
        <v>45</v>
      </c>
      <c r="E34" s="106"/>
      <c r="F34" s="104"/>
      <c r="G34" s="104"/>
      <c r="H34" s="104"/>
      <c r="I34" s="105"/>
      <c r="J34" s="142"/>
      <c r="K34" s="104"/>
      <c r="L34" s="104"/>
      <c r="M34" s="104"/>
      <c r="N34" s="104"/>
      <c r="O34" s="105"/>
      <c r="P34" s="142"/>
      <c r="Q34" s="106"/>
      <c r="R34" s="104"/>
      <c r="S34" s="104"/>
      <c r="T34" s="104"/>
      <c r="U34" s="105"/>
      <c r="V34" s="142"/>
      <c r="W34" s="104"/>
      <c r="X34" s="231"/>
      <c r="Y34" s="231"/>
      <c r="Z34" s="104"/>
      <c r="AA34" s="105"/>
      <c r="AB34" s="142"/>
      <c r="AC34" s="123"/>
      <c r="AD34" s="232"/>
      <c r="AE34" s="232"/>
      <c r="AF34" s="124"/>
      <c r="AG34" s="105"/>
      <c r="AH34" s="142"/>
      <c r="AI34" s="124">
        <v>1</v>
      </c>
      <c r="AJ34" s="124"/>
      <c r="AK34" s="124"/>
      <c r="AL34" s="124">
        <v>2</v>
      </c>
      <c r="AM34" s="105"/>
      <c r="AN34" s="142">
        <v>3</v>
      </c>
      <c r="AO34" s="123"/>
      <c r="AP34" s="124"/>
      <c r="AQ34" s="124"/>
      <c r="AR34" s="124"/>
      <c r="AS34" s="105"/>
      <c r="AT34" s="161"/>
    </row>
    <row r="35" spans="1:46" s="42" customFormat="1" ht="15" customHeight="1">
      <c r="A35" s="30">
        <v>4</v>
      </c>
      <c r="B35" s="229" t="s">
        <v>77</v>
      </c>
      <c r="C35" s="47">
        <f t="shared" si="0"/>
        <v>3</v>
      </c>
      <c r="D35" s="116">
        <f t="shared" si="1"/>
        <v>45</v>
      </c>
      <c r="E35" s="47"/>
      <c r="F35" s="48"/>
      <c r="G35" s="48"/>
      <c r="H35" s="48"/>
      <c r="I35" s="49"/>
      <c r="J35" s="141"/>
      <c r="K35" s="48"/>
      <c r="L35" s="48"/>
      <c r="M35" s="48"/>
      <c r="N35" s="48"/>
      <c r="O35" s="49"/>
      <c r="P35" s="141"/>
      <c r="Q35" s="47"/>
      <c r="R35" s="48"/>
      <c r="S35" s="48"/>
      <c r="T35" s="48"/>
      <c r="U35" s="49"/>
      <c r="V35" s="141"/>
      <c r="W35" s="48"/>
      <c r="X35" s="102"/>
      <c r="Y35" s="102"/>
      <c r="Z35" s="48"/>
      <c r="AA35" s="49"/>
      <c r="AB35" s="141"/>
      <c r="AC35" s="50"/>
      <c r="AD35" s="103"/>
      <c r="AE35" s="103"/>
      <c r="AF35" s="51"/>
      <c r="AG35" s="49"/>
      <c r="AH35" s="141"/>
      <c r="AI35" s="51">
        <v>2</v>
      </c>
      <c r="AJ35" s="51"/>
      <c r="AK35" s="51"/>
      <c r="AL35" s="51">
        <v>1</v>
      </c>
      <c r="AM35" s="49"/>
      <c r="AN35" s="141">
        <v>3</v>
      </c>
      <c r="AO35" s="50"/>
      <c r="AP35" s="51"/>
      <c r="AQ35" s="51"/>
      <c r="AR35" s="51"/>
      <c r="AS35" s="49"/>
      <c r="AT35" s="160"/>
    </row>
    <row r="36" spans="1:46" s="42" customFormat="1" ht="24.75" customHeight="1">
      <c r="A36" s="30">
        <v>5</v>
      </c>
      <c r="B36" s="229" t="s">
        <v>83</v>
      </c>
      <c r="C36" s="47">
        <f t="shared" si="0"/>
        <v>3</v>
      </c>
      <c r="D36" s="116">
        <f t="shared" si="1"/>
        <v>45</v>
      </c>
      <c r="E36" s="47"/>
      <c r="F36" s="48"/>
      <c r="G36" s="48"/>
      <c r="H36" s="48"/>
      <c r="I36" s="49"/>
      <c r="J36" s="141"/>
      <c r="K36" s="48"/>
      <c r="L36" s="48"/>
      <c r="M36" s="48"/>
      <c r="N36" s="48"/>
      <c r="O36" s="49"/>
      <c r="P36" s="141"/>
      <c r="Q36" s="47"/>
      <c r="R36" s="48"/>
      <c r="S36" s="48"/>
      <c r="T36" s="48"/>
      <c r="U36" s="49"/>
      <c r="V36" s="141"/>
      <c r="W36" s="48"/>
      <c r="X36" s="102"/>
      <c r="Y36" s="102"/>
      <c r="Z36" s="48"/>
      <c r="AA36" s="49"/>
      <c r="AB36" s="141"/>
      <c r="AC36" s="50"/>
      <c r="AD36" s="103"/>
      <c r="AE36" s="103"/>
      <c r="AF36" s="51"/>
      <c r="AG36" s="49"/>
      <c r="AH36" s="141"/>
      <c r="AI36" s="51">
        <v>1</v>
      </c>
      <c r="AJ36" s="51"/>
      <c r="AK36" s="51"/>
      <c r="AL36" s="51">
        <v>2</v>
      </c>
      <c r="AM36" s="49"/>
      <c r="AN36" s="141">
        <v>3</v>
      </c>
      <c r="AO36" s="50"/>
      <c r="AP36" s="51"/>
      <c r="AQ36" s="51"/>
      <c r="AR36" s="51"/>
      <c r="AS36" s="49"/>
      <c r="AT36" s="160"/>
    </row>
    <row r="37" spans="1:46" s="42" customFormat="1" ht="24" customHeight="1">
      <c r="A37" s="200">
        <v>6</v>
      </c>
      <c r="B37" s="250" t="s">
        <v>79</v>
      </c>
      <c r="C37" s="202">
        <f t="shared" si="0"/>
        <v>3</v>
      </c>
      <c r="D37" s="203">
        <f t="shared" si="1"/>
        <v>45</v>
      </c>
      <c r="E37" s="202"/>
      <c r="F37" s="204"/>
      <c r="G37" s="204"/>
      <c r="H37" s="204"/>
      <c r="I37" s="205"/>
      <c r="J37" s="206"/>
      <c r="K37" s="204"/>
      <c r="L37" s="204"/>
      <c r="M37" s="204"/>
      <c r="N37" s="204"/>
      <c r="O37" s="205"/>
      <c r="P37" s="206"/>
      <c r="Q37" s="202"/>
      <c r="R37" s="204"/>
      <c r="S37" s="204"/>
      <c r="T37" s="204"/>
      <c r="U37" s="205"/>
      <c r="V37" s="206"/>
      <c r="W37" s="204"/>
      <c r="X37" s="207"/>
      <c r="Y37" s="207"/>
      <c r="Z37" s="204"/>
      <c r="AA37" s="205"/>
      <c r="AB37" s="206"/>
      <c r="AC37" s="208"/>
      <c r="AD37" s="209"/>
      <c r="AE37" s="209"/>
      <c r="AF37" s="210"/>
      <c r="AG37" s="205"/>
      <c r="AH37" s="206"/>
      <c r="AI37" s="210">
        <v>1</v>
      </c>
      <c r="AJ37" s="210"/>
      <c r="AK37" s="210"/>
      <c r="AL37" s="210">
        <v>2</v>
      </c>
      <c r="AM37" s="205"/>
      <c r="AN37" s="206">
        <v>3</v>
      </c>
      <c r="AO37" s="208"/>
      <c r="AP37" s="210"/>
      <c r="AQ37" s="210"/>
      <c r="AR37" s="210"/>
      <c r="AS37" s="205"/>
      <c r="AT37" s="211"/>
    </row>
    <row r="38" spans="1:46" s="42" customFormat="1" ht="15" customHeight="1">
      <c r="A38" s="200">
        <v>7</v>
      </c>
      <c r="B38" s="250" t="s">
        <v>82</v>
      </c>
      <c r="C38" s="202">
        <f t="shared" si="0"/>
        <v>3</v>
      </c>
      <c r="D38" s="203">
        <f t="shared" si="1"/>
        <v>45</v>
      </c>
      <c r="E38" s="202"/>
      <c r="F38" s="204"/>
      <c r="G38" s="204"/>
      <c r="H38" s="204"/>
      <c r="I38" s="205"/>
      <c r="J38" s="206"/>
      <c r="K38" s="204"/>
      <c r="L38" s="204"/>
      <c r="M38" s="204"/>
      <c r="N38" s="204"/>
      <c r="O38" s="205"/>
      <c r="P38" s="206"/>
      <c r="Q38" s="202"/>
      <c r="R38" s="204"/>
      <c r="S38" s="204"/>
      <c r="T38" s="204"/>
      <c r="U38" s="205"/>
      <c r="V38" s="206"/>
      <c r="W38" s="204"/>
      <c r="X38" s="207"/>
      <c r="Y38" s="207"/>
      <c r="Z38" s="204"/>
      <c r="AA38" s="205"/>
      <c r="AB38" s="206"/>
      <c r="AC38" s="208"/>
      <c r="AD38" s="209"/>
      <c r="AE38" s="209"/>
      <c r="AF38" s="210"/>
      <c r="AG38" s="205"/>
      <c r="AH38" s="206"/>
      <c r="AI38" s="210">
        <v>1</v>
      </c>
      <c r="AJ38" s="210"/>
      <c r="AK38" s="210"/>
      <c r="AL38" s="210">
        <v>2</v>
      </c>
      <c r="AM38" s="205"/>
      <c r="AN38" s="206">
        <v>3</v>
      </c>
      <c r="AO38" s="208"/>
      <c r="AP38" s="210"/>
      <c r="AQ38" s="210"/>
      <c r="AR38" s="210"/>
      <c r="AS38" s="205"/>
      <c r="AT38" s="211"/>
    </row>
    <row r="39" spans="1:46" ht="23.25" customHeight="1" thickBot="1">
      <c r="A39" s="233">
        <v>8</v>
      </c>
      <c r="B39" s="234" t="s">
        <v>81</v>
      </c>
      <c r="C39" s="235">
        <f t="shared" si="0"/>
        <v>3</v>
      </c>
      <c r="D39" s="236">
        <f t="shared" si="1"/>
        <v>45</v>
      </c>
      <c r="E39" s="235"/>
      <c r="F39" s="237"/>
      <c r="G39" s="237"/>
      <c r="H39" s="237"/>
      <c r="I39" s="238"/>
      <c r="J39" s="239"/>
      <c r="K39" s="237"/>
      <c r="L39" s="237"/>
      <c r="M39" s="237"/>
      <c r="N39" s="237"/>
      <c r="O39" s="238"/>
      <c r="P39" s="239"/>
      <c r="Q39" s="235"/>
      <c r="R39" s="237"/>
      <c r="S39" s="237"/>
      <c r="T39" s="237"/>
      <c r="U39" s="238"/>
      <c r="V39" s="239"/>
      <c r="W39" s="237"/>
      <c r="X39" s="240"/>
      <c r="Y39" s="240"/>
      <c r="Z39" s="237"/>
      <c r="AA39" s="238"/>
      <c r="AB39" s="239"/>
      <c r="AC39" s="241"/>
      <c r="AD39" s="242"/>
      <c r="AE39" s="242"/>
      <c r="AF39" s="243"/>
      <c r="AG39" s="238"/>
      <c r="AH39" s="239"/>
      <c r="AI39" s="243">
        <v>1</v>
      </c>
      <c r="AJ39" s="243"/>
      <c r="AK39" s="243"/>
      <c r="AL39" s="243">
        <v>2</v>
      </c>
      <c r="AM39" s="238"/>
      <c r="AN39" s="239">
        <v>3</v>
      </c>
      <c r="AO39" s="241"/>
      <c r="AP39" s="243"/>
      <c r="AQ39" s="243"/>
      <c r="AR39" s="243"/>
      <c r="AS39" s="238"/>
      <c r="AT39" s="244"/>
    </row>
    <row r="40" spans="1:46" ht="12" thickTop="1">
      <c r="A40" s="17"/>
      <c r="B40" s="69"/>
      <c r="C40" s="18"/>
      <c r="D40" s="70"/>
      <c r="E40" s="71"/>
      <c r="F40" s="71"/>
      <c r="G40" s="71"/>
      <c r="H40" s="71"/>
      <c r="I40" s="70"/>
      <c r="J40" s="276"/>
      <c r="K40" s="71"/>
      <c r="L40" s="71"/>
      <c r="M40" s="71"/>
      <c r="N40" s="71"/>
      <c r="O40" s="80"/>
      <c r="P40" s="111"/>
      <c r="Q40" s="71"/>
      <c r="R40" s="71"/>
      <c r="S40" s="71"/>
      <c r="T40" s="71"/>
      <c r="U40" s="80"/>
      <c r="V40" s="277"/>
      <c r="W40" s="71"/>
      <c r="X40" s="71"/>
      <c r="Y40" s="71"/>
      <c r="Z40" s="71"/>
      <c r="AA40" s="71"/>
      <c r="AB40" s="278"/>
      <c r="AC40" s="71"/>
      <c r="AD40" s="71"/>
      <c r="AE40" s="71"/>
      <c r="AF40" s="71"/>
      <c r="AG40" s="80"/>
      <c r="AH40" s="111"/>
      <c r="AI40" s="73"/>
      <c r="AJ40" s="71"/>
      <c r="AK40" s="71"/>
      <c r="AL40" s="71"/>
      <c r="AM40" s="71"/>
      <c r="AN40" s="111"/>
      <c r="AO40" s="71"/>
      <c r="AP40" s="71"/>
      <c r="AQ40" s="71"/>
      <c r="AR40" s="71"/>
      <c r="AS40" s="71"/>
      <c r="AT40" s="125"/>
    </row>
    <row r="41" spans="1:46" ht="11.25">
      <c r="A41" s="17"/>
      <c r="B41" s="299"/>
      <c r="C41" s="299"/>
      <c r="D41" s="299"/>
      <c r="E41" s="299"/>
      <c r="F41" s="299"/>
      <c r="G41" s="299"/>
      <c r="H41" s="299"/>
      <c r="I41" s="299"/>
      <c r="J41" s="72"/>
      <c r="K41" s="74"/>
      <c r="L41" s="81" t="s">
        <v>17</v>
      </c>
      <c r="M41" s="80"/>
      <c r="N41" s="80"/>
      <c r="O41" s="80"/>
      <c r="P41" s="76"/>
      <c r="Q41" s="77" t="s">
        <v>99</v>
      </c>
      <c r="R41" s="76"/>
      <c r="S41" s="76"/>
      <c r="T41" s="80"/>
      <c r="U41" s="74"/>
      <c r="V41" s="168"/>
      <c r="W41" s="74"/>
      <c r="X41" s="74"/>
      <c r="Y41" s="76" t="s">
        <v>30</v>
      </c>
      <c r="Z41" s="80"/>
      <c r="AA41" s="80"/>
      <c r="AB41" s="80"/>
      <c r="AC41" s="76"/>
      <c r="AD41" s="77"/>
      <c r="AE41" s="74"/>
      <c r="AF41" s="80"/>
      <c r="AG41" s="80"/>
      <c r="AH41" s="74"/>
      <c r="AI41" s="74"/>
      <c r="AJ41" s="74"/>
      <c r="AK41" s="74"/>
      <c r="AL41" s="74"/>
      <c r="AM41" s="80"/>
      <c r="AN41" s="76"/>
      <c r="AO41" s="80"/>
      <c r="AP41" s="80"/>
      <c r="AQ41" s="80"/>
      <c r="AR41" s="80"/>
      <c r="AS41" s="80"/>
      <c r="AT41" s="126"/>
    </row>
    <row r="42" spans="1:46" ht="11.25">
      <c r="A42" s="17"/>
      <c r="B42" s="300"/>
      <c r="C42" s="300"/>
      <c r="D42" s="300"/>
      <c r="E42" s="300"/>
      <c r="F42" s="300"/>
      <c r="G42" s="300"/>
      <c r="H42" s="300"/>
      <c r="I42" s="300"/>
      <c r="J42" s="133"/>
      <c r="K42" s="135"/>
      <c r="L42" s="136"/>
      <c r="M42" s="136"/>
      <c r="N42" s="136"/>
      <c r="O42" s="136"/>
      <c r="P42" s="136"/>
      <c r="Q42" s="136"/>
      <c r="R42" s="136"/>
      <c r="S42" s="137"/>
      <c r="T42" s="136"/>
      <c r="U42" s="138"/>
      <c r="V42" s="169"/>
      <c r="W42" s="171"/>
      <c r="X42" s="76"/>
      <c r="Y42" s="76" t="s">
        <v>98</v>
      </c>
      <c r="Z42" s="80"/>
      <c r="AA42" s="80"/>
      <c r="AB42" s="80"/>
      <c r="AC42" s="79"/>
      <c r="AD42" s="77"/>
      <c r="AE42" s="74"/>
      <c r="AF42" s="80"/>
      <c r="AG42" s="80"/>
      <c r="AH42" s="74"/>
      <c r="AI42" s="74"/>
      <c r="AJ42" s="74"/>
      <c r="AK42" s="74"/>
      <c r="AL42" s="74"/>
      <c r="AM42" s="80"/>
      <c r="AN42" s="79"/>
      <c r="AO42" s="80"/>
      <c r="AP42" s="80"/>
      <c r="AQ42" s="80"/>
      <c r="AR42" s="80"/>
      <c r="AS42" s="80"/>
      <c r="AT42" s="127"/>
    </row>
    <row r="43" spans="1:46" ht="11.25">
      <c r="A43" s="17"/>
      <c r="B43" s="74"/>
      <c r="C43" s="74"/>
      <c r="D43" s="74"/>
      <c r="E43" s="74"/>
      <c r="F43" s="74"/>
      <c r="G43" s="74"/>
      <c r="H43" s="74"/>
      <c r="I43" s="74"/>
      <c r="J43" s="133"/>
      <c r="K43" s="74"/>
      <c r="L43" s="81" t="s">
        <v>18</v>
      </c>
      <c r="M43" s="79"/>
      <c r="N43" s="79"/>
      <c r="O43" s="79"/>
      <c r="P43" s="79"/>
      <c r="Q43" s="74"/>
      <c r="R43" s="79"/>
      <c r="S43" s="121"/>
      <c r="T43" s="79"/>
      <c r="U43" s="118"/>
      <c r="V43" s="170"/>
      <c r="W43" s="81"/>
      <c r="X43" s="76"/>
      <c r="Y43" s="76" t="s">
        <v>95</v>
      </c>
      <c r="Z43" s="80"/>
      <c r="AA43" s="80"/>
      <c r="AB43" s="80"/>
      <c r="AC43" s="79"/>
      <c r="AD43" s="77"/>
      <c r="AE43" s="74"/>
      <c r="AF43" s="80"/>
      <c r="AG43" s="80"/>
      <c r="AH43" s="74"/>
      <c r="AI43" s="74"/>
      <c r="AJ43" s="74"/>
      <c r="AK43" s="74"/>
      <c r="AL43" s="74"/>
      <c r="AM43" s="80"/>
      <c r="AN43" s="79"/>
      <c r="AO43" s="80"/>
      <c r="AP43" s="80"/>
      <c r="AQ43" s="80"/>
      <c r="AR43" s="80"/>
      <c r="AS43" s="80"/>
      <c r="AT43" s="127"/>
    </row>
    <row r="44" spans="1:46" ht="12.75">
      <c r="A44" s="75"/>
      <c r="B44" s="69"/>
      <c r="C44" s="81"/>
      <c r="D44" s="81"/>
      <c r="E44" s="81"/>
      <c r="F44" s="120"/>
      <c r="G44" s="81"/>
      <c r="H44" s="81"/>
      <c r="I44" s="81"/>
      <c r="J44" s="132"/>
      <c r="K44" s="81"/>
      <c r="L44" s="81" t="s">
        <v>96</v>
      </c>
      <c r="M44" s="81"/>
      <c r="N44" s="81"/>
      <c r="P44" s="81"/>
      <c r="Q44" s="82"/>
      <c r="R44" s="81"/>
      <c r="S44" s="81"/>
      <c r="T44" s="81"/>
      <c r="U44" s="81"/>
      <c r="V44" s="132"/>
      <c r="W44" s="81"/>
      <c r="X44" s="81"/>
      <c r="Y44" s="81"/>
      <c r="Z44" s="117"/>
      <c r="AA44" s="117"/>
      <c r="AB44" s="81"/>
      <c r="AC44" s="117"/>
      <c r="AD44" s="117"/>
      <c r="AE44" s="117"/>
      <c r="AF44" s="117"/>
      <c r="AG44" s="117"/>
      <c r="AH44" s="81"/>
      <c r="AI44" s="69"/>
      <c r="AJ44" s="69"/>
      <c r="AK44" s="69"/>
      <c r="AL44" s="69"/>
      <c r="AM44" s="69"/>
      <c r="AN44" s="81"/>
      <c r="AO44" s="117"/>
      <c r="AP44" s="117"/>
      <c r="AQ44" s="117"/>
      <c r="AR44" s="117"/>
      <c r="AS44" s="117"/>
      <c r="AT44" s="128"/>
    </row>
    <row r="45" spans="1:46" ht="12.75">
      <c r="A45" s="75"/>
      <c r="B45" s="69"/>
      <c r="C45" s="81"/>
      <c r="D45" s="81"/>
      <c r="E45" s="81"/>
      <c r="F45" s="120"/>
      <c r="G45" s="81"/>
      <c r="H45" s="81"/>
      <c r="I45" s="81"/>
      <c r="J45" s="132"/>
      <c r="K45" s="81"/>
      <c r="L45" s="81" t="s">
        <v>85</v>
      </c>
      <c r="M45" s="81"/>
      <c r="N45" s="81"/>
      <c r="O45" s="81"/>
      <c r="P45" s="81"/>
      <c r="Q45" s="81"/>
      <c r="S45" s="81"/>
      <c r="T45" s="81"/>
      <c r="U45" s="81"/>
      <c r="V45" s="132"/>
      <c r="W45" s="82"/>
      <c r="X45" s="81"/>
      <c r="Y45" s="81"/>
      <c r="Z45" s="119"/>
      <c r="AA45" s="117"/>
      <c r="AB45" s="81"/>
      <c r="AC45" s="117"/>
      <c r="AD45" s="117"/>
      <c r="AE45" s="117"/>
      <c r="AF45" s="117"/>
      <c r="AG45" s="117"/>
      <c r="AH45" s="81"/>
      <c r="AI45" s="70"/>
      <c r="AJ45" s="69"/>
      <c r="AK45" s="82"/>
      <c r="AM45" s="69"/>
      <c r="AN45" s="81" t="s">
        <v>97</v>
      </c>
      <c r="AO45" s="82"/>
      <c r="AP45" s="69"/>
      <c r="AQ45" s="82"/>
      <c r="AR45" s="82"/>
      <c r="AS45" s="69"/>
      <c r="AT45" s="166"/>
    </row>
    <row r="46" spans="1:49" ht="13.5" thickBot="1">
      <c r="A46" s="83"/>
      <c r="B46" s="84"/>
      <c r="C46" s="85"/>
      <c r="D46" s="85"/>
      <c r="E46" s="85"/>
      <c r="F46" s="86"/>
      <c r="G46" s="85"/>
      <c r="H46" s="85"/>
      <c r="I46" s="85"/>
      <c r="J46" s="87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7"/>
      <c r="W46" s="84"/>
      <c r="X46" s="84"/>
      <c r="Y46" s="84"/>
      <c r="Z46" s="84"/>
      <c r="AA46" s="84"/>
      <c r="AB46" s="85"/>
      <c r="AC46" s="84"/>
      <c r="AD46" s="84"/>
      <c r="AE46" s="84"/>
      <c r="AF46" s="84"/>
      <c r="AG46" s="84"/>
      <c r="AH46" s="85"/>
      <c r="AI46" s="84"/>
      <c r="AJ46" s="84"/>
      <c r="AK46" s="84"/>
      <c r="AL46" s="84"/>
      <c r="AM46" s="84"/>
      <c r="AN46" s="85"/>
      <c r="AO46" s="84"/>
      <c r="AP46" s="84"/>
      <c r="AQ46" s="84"/>
      <c r="AR46" s="84"/>
      <c r="AS46" s="84"/>
      <c r="AT46" s="129"/>
      <c r="AW46" s="275"/>
    </row>
    <row r="47" ht="12" thickTop="1"/>
    <row r="48" spans="1:12" ht="12">
      <c r="A48" s="245" t="s">
        <v>113</v>
      </c>
      <c r="C48" s="246"/>
      <c r="D48" s="246"/>
      <c r="E48" s="107"/>
      <c r="F48" s="107"/>
      <c r="G48" s="107"/>
      <c r="L48" s="245"/>
    </row>
    <row r="49" spans="2:12" ht="12">
      <c r="B49" s="6"/>
      <c r="C49" s="246"/>
      <c r="D49" s="246"/>
      <c r="E49" s="107"/>
      <c r="F49" s="107"/>
      <c r="G49" s="107"/>
      <c r="L49" s="245"/>
    </row>
    <row r="50" spans="2:12" ht="12">
      <c r="B50" s="6"/>
      <c r="C50" s="246"/>
      <c r="D50" s="246"/>
      <c r="E50" s="107"/>
      <c r="F50" s="107"/>
      <c r="G50" s="107"/>
      <c r="L50" s="245"/>
    </row>
  </sheetData>
  <sheetProtection/>
  <mergeCells count="18">
    <mergeCell ref="E12:J12"/>
    <mergeCell ref="A14:D14"/>
    <mergeCell ref="B42:I42"/>
    <mergeCell ref="A28:D28"/>
    <mergeCell ref="B41:I41"/>
    <mergeCell ref="A23:D23"/>
    <mergeCell ref="A31:D31"/>
    <mergeCell ref="A20:D20"/>
    <mergeCell ref="AO12:AT12"/>
    <mergeCell ref="W12:AB12"/>
    <mergeCell ref="AC12:AH12"/>
    <mergeCell ref="A17:D17"/>
    <mergeCell ref="K12:P12"/>
    <mergeCell ref="Q12:V12"/>
    <mergeCell ref="A11:A13"/>
    <mergeCell ref="AI12:AN12"/>
    <mergeCell ref="C11:C13"/>
    <mergeCell ref="D11:D13"/>
  </mergeCells>
  <printOptions/>
  <pageMargins left="0.31" right="0.44" top="1.13" bottom="1" header="0.5" footer="0.5"/>
  <pageSetup horizontalDpi="600" verticalDpi="600" orientation="portrait" paperSize="9" scale="64" r:id="rId1"/>
  <headerFooter alignWithMargins="0">
    <oddHeader>&amp;RZałącznik nr 4
do Uchwały RIP 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niedojadlo</cp:lastModifiedBy>
  <cp:lastPrinted>2010-06-08T12:53:11Z</cp:lastPrinted>
  <dcterms:created xsi:type="dcterms:W3CDTF">2000-04-05T08:09:09Z</dcterms:created>
  <dcterms:modified xsi:type="dcterms:W3CDTF">2010-06-10T06:21:22Z</dcterms:modified>
  <cp:category/>
  <cp:version/>
  <cp:contentType/>
  <cp:contentStatus/>
</cp:coreProperties>
</file>